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comments1.xml" ContentType="application/vnd.openxmlformats-officedocument.spreadsheetml.comments+xml"/>
  <Override PartName="/xl/printerSettings/printerSettings3.bin" ContentType="application/vnd.openxmlformats-officedocument.spreadsheetml.printerSettings"/>
  <Override PartName="/xl/drawings/drawing3.xml" ContentType="application/vnd.openxmlformats-officedocument.drawing+xml"/>
  <Override PartName="/xl/comments2.xml" ContentType="application/vnd.openxmlformats-officedocument.spreadsheetml.comments+xml"/>
  <Override PartName="/xl/printerSettings/printerSettings4.bin" ContentType="application/vnd.openxmlformats-officedocument.spreadsheetml.printerSettings"/>
  <Override PartName="/xl/comments3.xml" ContentType="application/vnd.openxmlformats-officedocument.spreadsheetml.comments+xml"/>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4.xml" ContentType="application/vnd.openxmlformats-officedocument.drawing+xml"/>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5.xml" ContentType="application/vnd.openxmlformats-officedocument.drawing+xml"/>
  <Override PartName="/xl/comments4.xml" ContentType="application/vnd.openxmlformats-officedocument.spreadsheetml.comments+xml"/>
  <Override PartName="/xl/printerSettings/printerSettings9.bin" ContentType="application/vnd.openxmlformats-officedocument.spreadsheetml.printerSettings"/>
  <Override PartName="/xl/comments5.xml" ContentType="application/vnd.openxmlformats-officedocument.spreadsheetml.comments+xml"/>
  <Override PartName="/xl/printerSettings/printerSettings10.bin" ContentType="application/vnd.openxmlformats-officedocument.spreadsheetml.printerSettings"/>
  <Override PartName="/xl/drawings/drawing6.xml" ContentType="application/vnd.openxmlformats-officedocument.drawing+xml"/>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7.xml" ContentType="application/vnd.openxmlformats-officedocument.drawing+xml"/>
  <Override PartName="/xl/comments6.xml" ContentType="application/vnd.openxmlformats-officedocument.spreadsheetml.comments+xml"/>
  <Override PartName="/xl/printerSettings/printerSettings13.bin" ContentType="application/vnd.openxmlformats-officedocument.spreadsheetml.printerSettings"/>
  <Override PartName="/xl/comments7.xml" ContentType="application/vnd.openxmlformats-officedocument.spreadsheetml.comments+xml"/>
  <Override PartName="/xl/printerSettings/printerSettings14.bin" ContentType="application/vnd.openxmlformats-officedocument.spreadsheetml.printerSettings"/>
  <Override PartName="/xl/drawings/drawing8.xml" ContentType="application/vnd.openxmlformats-officedocument.drawing+xml"/>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drawings/drawing9.xml" ContentType="application/vnd.openxmlformats-officedocument.drawing+xml"/>
  <Override PartName="/xl/comments8.xml" ContentType="application/vnd.openxmlformats-officedocument.spreadsheetml.comments+xml"/>
  <Override PartName="/xl/printerSettings/printerSettings17.bin" ContentType="application/vnd.openxmlformats-officedocument.spreadsheetml.printerSettings"/>
  <Override PartName="/xl/comments9.xml" ContentType="application/vnd.openxmlformats-officedocument.spreadsheetml.comments+xml"/>
  <Override PartName="/xl/printerSettings/printerSettings18.bin" ContentType="application/vnd.openxmlformats-officedocument.spreadsheetml.printerSettings"/>
  <Override PartName="/xl/drawings/drawing10.xml" ContentType="application/vnd.openxmlformats-officedocument.drawing+xml"/>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drawings/drawing1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rinterSettings/printerSettings2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6-2027 WIP/Conference/Electronic/"/>
    </mc:Choice>
  </mc:AlternateContent>
  <xr:revisionPtr revIDLastSave="292" documentId="8_{EFC6EB3D-6076-468B-8244-84C5F113F4AC}" xr6:coauthVersionLast="47" xr6:coauthVersionMax="47" xr10:uidLastSave="{1E32195A-3333-4978-8A01-9947E9B0F8E2}"/>
  <bookViews>
    <workbookView xWindow="28680" yWindow="-120" windowWidth="29040" windowHeight="15720" tabRatio="917" xr2:uid="{00000000-000D-0000-FFFF-FFFF00000000}"/>
  </bookViews>
  <sheets>
    <sheet name="Guidance Notes" sheetId="111" r:id="rId1"/>
    <sheet name="Info about Conf" sheetId="2" r:id="rId2"/>
    <sheet name="Petty Cash Record" sheetId="106" r:id="rId3"/>
    <sheet name="Jun 26 Return" sheetId="78" r:id="rId4"/>
    <sheet name="Jun 26 Book" sheetId="51" r:id="rId5"/>
    <sheet name="Jun 26 Restricted" sheetId="89" r:id="rId6"/>
    <sheet name="Jun 26 GA Claim Form " sheetId="110" r:id="rId7"/>
    <sheet name="Jun 26 Report" sheetId="88" r:id="rId8"/>
    <sheet name="Sep 26 Return" sheetId="103" r:id="rId9"/>
    <sheet name="Sep 26 Book" sheetId="85" r:id="rId10"/>
    <sheet name="Sep 26 Restricted" sheetId="100" r:id="rId11"/>
    <sheet name="Sep 26 GA Claim Form" sheetId="118" r:id="rId12"/>
    <sheet name="Sep 26 Report" sheetId="94" r:id="rId13"/>
    <sheet name="Dec 26 Return" sheetId="104" r:id="rId14"/>
    <sheet name="Dec 26 Book" sheetId="86" r:id="rId15"/>
    <sheet name="Dec 26 Restricted" sheetId="101" r:id="rId16"/>
    <sheet name="Dec 26 GA Claim Form" sheetId="123" r:id="rId17"/>
    <sheet name="Dec 26 Report" sheetId="97" r:id="rId18"/>
    <sheet name="Mar 27 Return" sheetId="105" r:id="rId19"/>
    <sheet name="Mar 27 Book" sheetId="87" r:id="rId20"/>
    <sheet name="Mar 27 Restricted" sheetId="102" r:id="rId21"/>
    <sheet name="Mar 27 GA Claim Form" sheetId="122" r:id="rId22"/>
    <sheet name="Mar 27 Report" sheetId="99" r:id="rId23"/>
    <sheet name="What's Changed" sheetId="126" r:id="rId24"/>
    <sheet name="Being a Treasurer" sheetId="115" r:id="rId25"/>
    <sheet name="SVP Guidelines" sheetId="125" r:id="rId26"/>
    <sheet name="How To" sheetId="116" r:id="rId27"/>
    <sheet name="FAQs" sheetId="127" r:id="rId28"/>
    <sheet name="GA Claim Form Instructions" sheetId="112" r:id="rId29"/>
    <sheet name="GA Instructions" sheetId="113" r:id="rId30"/>
    <sheet name="GA Declaration Form" sheetId="119" r:id="rId31"/>
    <sheet name="GAD for Sponsored Events " sheetId="120" r:id="rId32"/>
    <sheet name="Correct use of Fund Guidance" sheetId="108" r:id="rId33"/>
    <sheet name="Restricted Income Guidance" sheetId="109" r:id="rId34"/>
    <sheet name="Finance Policy Gift Aid" sheetId="129" r:id="rId35"/>
    <sheet name="Finance Policy Banking Procedur" sheetId="117" r:id="rId36"/>
    <sheet name="Finance Policy Use of Funds" sheetId="107" r:id="rId37"/>
    <sheet name="CC Info" sheetId="77" state="hidden" r:id="rId38"/>
  </sheets>
  <definedNames>
    <definedName name="Bank_ReconciliationDec17">'Dec 26 Book'!#REF!</definedName>
    <definedName name="Bank_ReconciliationJun17" localSheetId="14">'Dec 26 Book'!#REF!</definedName>
    <definedName name="Bank_ReconciliationJun17" localSheetId="19">'Mar 27 Book'!#REF!</definedName>
    <definedName name="Bank_ReconciliationJun17" localSheetId="9">'Sep 26 Book'!$B$63</definedName>
    <definedName name="Bank_ReconciliationJun17">'Jun 26 Book'!$B$62</definedName>
    <definedName name="Bank_ReconciliationMar18">'Mar 27 Book'!#REF!</definedName>
    <definedName name="Bank_ReconciliationSep17">'Sep 26 Book'!$B$63</definedName>
    <definedName name="CentralCouncils">'CC Info'!$A$3:$A$25</definedName>
    <definedName name="INCOME_Dec17">'Dec 26 Book'!#REF!</definedName>
    <definedName name="INCOME_Jun17">'Jun 26 Book'!$A$8</definedName>
    <definedName name="INCOME_Mar18">'Mar 27 Book'!#REF!</definedName>
    <definedName name="INCOME_Sep17">'Sep 26 Book'!$A$8</definedName>
    <definedName name="_xlnm.Print_Area" localSheetId="14">'Dec 26 Book'!#REF!</definedName>
    <definedName name="_xlnm.Print_Area" localSheetId="13">'Dec 26 Return'!$A$1:$L$71</definedName>
    <definedName name="_xlnm.Print_Area" localSheetId="1">'Info about Conf'!$A$4:$H$84</definedName>
    <definedName name="_xlnm.Print_Area" localSheetId="4">'Jun 26 Book'!$A$1:$S$71</definedName>
    <definedName name="_xlnm.Print_Area" localSheetId="3">'Jun 26 Return'!$A$1:$L$71</definedName>
    <definedName name="_xlnm.Print_Area" localSheetId="19">'Mar 27 Book'!#REF!</definedName>
    <definedName name="_xlnm.Print_Area" localSheetId="18">'Mar 27 Return'!$A$1:$L$71</definedName>
    <definedName name="_xlnm.Print_Area" localSheetId="9">'Sep 26 Book'!$A$1:$S$72</definedName>
    <definedName name="_xlnm.Print_Area" localSheetId="8">'Sep 26 Return'!$A$1:$L$71</definedName>
    <definedName name="_xlnm.Print_Titles" localSheetId="14">'Dec 26 Book'!#REF!,'Dec 26 Book'!#REF!</definedName>
    <definedName name="_xlnm.Print_Titles" localSheetId="4">'Jun 26 Book'!$A:$B,'Jun 26 Book'!$5:$5</definedName>
    <definedName name="_xlnm.Print_Titles" localSheetId="19">'Mar 27 Book'!#REF!,'Mar 27 Book'!#REF!</definedName>
    <definedName name="_xlnm.Print_Titles" localSheetId="9">'Sep 26 Book'!$A:$B,'Sep 26 Book'!$5:$5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78" l="1"/>
  <c r="C56" i="78"/>
  <c r="C13" i="78"/>
  <c r="C27" i="105"/>
  <c r="C26" i="105"/>
  <c r="C25" i="105"/>
  <c r="C27" i="104"/>
  <c r="C26" i="104"/>
  <c r="C25" i="104"/>
  <c r="N27" i="122"/>
  <c r="N26" i="122"/>
  <c r="N25" i="122"/>
  <c r="N24" i="122"/>
  <c r="N23" i="122"/>
  <c r="K20" i="122"/>
  <c r="L16" i="122"/>
  <c r="L14" i="122"/>
  <c r="N27" i="123"/>
  <c r="N26" i="123"/>
  <c r="N25" i="123"/>
  <c r="N24" i="123"/>
  <c r="N23" i="123"/>
  <c r="K20" i="123"/>
  <c r="L16" i="123"/>
  <c r="L14" i="123"/>
  <c r="N27" i="118"/>
  <c r="N26" i="118"/>
  <c r="N25" i="118"/>
  <c r="N24" i="118"/>
  <c r="N23" i="118"/>
  <c r="K20" i="118"/>
  <c r="L16" i="118"/>
  <c r="L14" i="118"/>
  <c r="N23" i="110" l="1"/>
  <c r="O23" i="110" s="1"/>
  <c r="N24" i="110"/>
  <c r="O24" i="110" s="1"/>
  <c r="N27" i="110" l="1"/>
  <c r="O27" i="110" s="1"/>
  <c r="N26" i="110"/>
  <c r="O26" i="110" s="1"/>
  <c r="N25" i="110"/>
  <c r="O25" i="110" s="1"/>
  <c r="L16" i="110" l="1"/>
  <c r="L14" i="110"/>
  <c r="B64" i="99"/>
  <c r="C64" i="99"/>
  <c r="B64" i="97"/>
  <c r="C64" i="97"/>
  <c r="B64" i="94"/>
  <c r="C64" i="94"/>
  <c r="B64" i="88"/>
  <c r="C64" i="88" s="1"/>
  <c r="D18" i="87"/>
  <c r="C21" i="101"/>
  <c r="F24" i="86"/>
  <c r="D18" i="86"/>
  <c r="D19" i="86"/>
  <c r="D20" i="86"/>
  <c r="C27" i="103" l="1"/>
  <c r="C26" i="103"/>
  <c r="C25" i="103"/>
  <c r="D18" i="85"/>
  <c r="D18" i="51" l="1"/>
  <c r="C25" i="78" s="1"/>
  <c r="D19" i="51"/>
  <c r="C26" i="78" s="1"/>
  <c r="D20" i="51"/>
  <c r="C27" i="78" s="1"/>
  <c r="K20" i="110" l="1"/>
  <c r="G60" i="101" l="1"/>
  <c r="F65" i="89"/>
  <c r="D65" i="89"/>
  <c r="C65" i="89"/>
  <c r="C66" i="89" s="1"/>
  <c r="C56" i="89"/>
  <c r="C54" i="89"/>
  <c r="G52" i="51"/>
  <c r="G79" i="51" s="1"/>
  <c r="H52" i="51"/>
  <c r="H79" i="51" s="1"/>
  <c r="I52" i="51"/>
  <c r="I79" i="51" s="1"/>
  <c r="J52" i="51"/>
  <c r="J79" i="51" s="1"/>
  <c r="K52" i="51"/>
  <c r="K79" i="51" s="1"/>
  <c r="L52" i="51"/>
  <c r="L79" i="51" s="1"/>
  <c r="M52" i="51"/>
  <c r="M79" i="51" s="1"/>
  <c r="N52" i="51"/>
  <c r="N79" i="51" s="1"/>
  <c r="O52" i="51"/>
  <c r="O79" i="51" s="1"/>
  <c r="P52" i="51"/>
  <c r="P79" i="51" s="1"/>
  <c r="Q52" i="51"/>
  <c r="R52" i="51"/>
  <c r="S52" i="51"/>
  <c r="S79" i="51" s="1"/>
  <c r="F52" i="51"/>
  <c r="F79" i="51" s="1"/>
  <c r="G52" i="85"/>
  <c r="G79" i="85" s="1"/>
  <c r="H52" i="85"/>
  <c r="H79" i="85" s="1"/>
  <c r="I52" i="85"/>
  <c r="I79" i="85" s="1"/>
  <c r="J52" i="85"/>
  <c r="J79" i="85" s="1"/>
  <c r="K52" i="85"/>
  <c r="K79" i="85" s="1"/>
  <c r="L52" i="85"/>
  <c r="L79" i="85" s="1"/>
  <c r="M52" i="85"/>
  <c r="M79" i="85" s="1"/>
  <c r="N52" i="85"/>
  <c r="O52" i="85"/>
  <c r="O79" i="85" s="1"/>
  <c r="P52" i="85"/>
  <c r="Q52" i="85"/>
  <c r="Q79" i="85" s="1"/>
  <c r="R52" i="85"/>
  <c r="S52" i="85"/>
  <c r="S79" i="85" s="1"/>
  <c r="F52" i="85"/>
  <c r="F79" i="85" s="1"/>
  <c r="G52" i="86"/>
  <c r="G79" i="86" s="1"/>
  <c r="H52" i="86"/>
  <c r="H79" i="86" s="1"/>
  <c r="I52" i="86"/>
  <c r="I79" i="86" s="1"/>
  <c r="J52" i="86"/>
  <c r="J79" i="86" s="1"/>
  <c r="K52" i="86"/>
  <c r="K79" i="86" s="1"/>
  <c r="L52" i="86"/>
  <c r="L79" i="86" s="1"/>
  <c r="M52" i="86"/>
  <c r="N52" i="86"/>
  <c r="N79" i="86" s="1"/>
  <c r="O52" i="86"/>
  <c r="O79" i="86" s="1"/>
  <c r="P52" i="86"/>
  <c r="P79" i="86" s="1"/>
  <c r="Q52" i="86"/>
  <c r="R52" i="86"/>
  <c r="S52" i="86"/>
  <c r="S79" i="86" s="1"/>
  <c r="F52" i="86"/>
  <c r="F79" i="86" s="1"/>
  <c r="G52" i="87"/>
  <c r="H52" i="87"/>
  <c r="I52" i="87"/>
  <c r="J52" i="87"/>
  <c r="K52" i="87"/>
  <c r="K79" i="87" s="1"/>
  <c r="L52" i="87"/>
  <c r="L79" i="87" s="1"/>
  <c r="M52" i="87"/>
  <c r="M79" i="87" s="1"/>
  <c r="N52" i="87"/>
  <c r="N79" i="87" s="1"/>
  <c r="O52" i="87"/>
  <c r="P52" i="87"/>
  <c r="Q52" i="87"/>
  <c r="R52" i="87"/>
  <c r="S52" i="87"/>
  <c r="F52" i="87"/>
  <c r="D69" i="51"/>
  <c r="K41" i="105"/>
  <c r="K40" i="105"/>
  <c r="K39" i="105"/>
  <c r="K35" i="105"/>
  <c r="K41" i="104"/>
  <c r="K40" i="104"/>
  <c r="K39" i="104"/>
  <c r="K35" i="104"/>
  <c r="B18" i="97" s="1"/>
  <c r="L53" i="103"/>
  <c r="K41" i="103"/>
  <c r="K40" i="103"/>
  <c r="K39" i="103"/>
  <c r="K35" i="103"/>
  <c r="E59" i="105"/>
  <c r="E58" i="105"/>
  <c r="E57" i="105"/>
  <c r="E56" i="105"/>
  <c r="E47" i="105"/>
  <c r="E46" i="105"/>
  <c r="E44" i="105"/>
  <c r="E30" i="105"/>
  <c r="E29" i="105"/>
  <c r="E26" i="105"/>
  <c r="E19" i="105"/>
  <c r="E18" i="105"/>
  <c r="E17" i="105"/>
  <c r="C59" i="105"/>
  <c r="B99" i="99" s="1"/>
  <c r="C36" i="105"/>
  <c r="E59" i="104"/>
  <c r="E58" i="104"/>
  <c r="E57" i="104"/>
  <c r="E56" i="104"/>
  <c r="E47" i="104"/>
  <c r="E46" i="104"/>
  <c r="E44" i="104"/>
  <c r="E30" i="104"/>
  <c r="E29" i="104"/>
  <c r="E26" i="104"/>
  <c r="E19" i="104"/>
  <c r="E18" i="104"/>
  <c r="E17" i="104"/>
  <c r="E59" i="103"/>
  <c r="E58" i="103"/>
  <c r="E57" i="103"/>
  <c r="E56" i="103"/>
  <c r="E47" i="103"/>
  <c r="E46" i="103"/>
  <c r="E44" i="103"/>
  <c r="E30" i="103"/>
  <c r="E29" i="103"/>
  <c r="E19" i="103"/>
  <c r="E18" i="103"/>
  <c r="E17" i="103"/>
  <c r="C56" i="104"/>
  <c r="C40" i="103"/>
  <c r="B18" i="99"/>
  <c r="A2" i="94"/>
  <c r="A52" i="94"/>
  <c r="B53" i="94"/>
  <c r="C53" i="94"/>
  <c r="S90" i="87"/>
  <c r="R90" i="87"/>
  <c r="Q90" i="87"/>
  <c r="P90" i="87"/>
  <c r="O90" i="87"/>
  <c r="N90" i="87"/>
  <c r="M90" i="87"/>
  <c r="L90" i="87"/>
  <c r="K90" i="87"/>
  <c r="J90" i="87"/>
  <c r="I90" i="87"/>
  <c r="H90" i="87"/>
  <c r="G90" i="87"/>
  <c r="F90" i="87"/>
  <c r="D69" i="87"/>
  <c r="S79" i="87"/>
  <c r="R79" i="87"/>
  <c r="Q79" i="87"/>
  <c r="P79" i="87"/>
  <c r="O79" i="87"/>
  <c r="J79" i="87"/>
  <c r="I79" i="87"/>
  <c r="H79" i="87"/>
  <c r="G79" i="87"/>
  <c r="F79" i="87"/>
  <c r="D51" i="87"/>
  <c r="D50" i="87"/>
  <c r="C58" i="105" s="1"/>
  <c r="B98" i="99" s="1"/>
  <c r="D49" i="87"/>
  <c r="C57" i="105" s="1"/>
  <c r="B97" i="99" s="1"/>
  <c r="D48" i="87"/>
  <c r="C56" i="105" s="1"/>
  <c r="D47" i="87"/>
  <c r="C55" i="105" s="1"/>
  <c r="D46" i="87"/>
  <c r="C54" i="105" s="1"/>
  <c r="D45" i="87"/>
  <c r="C53" i="105" s="1"/>
  <c r="B93" i="99" s="1"/>
  <c r="D44" i="87"/>
  <c r="C52" i="105" s="1"/>
  <c r="D42" i="87"/>
  <c r="C49" i="105" s="1"/>
  <c r="B88" i="99" s="1"/>
  <c r="D41" i="87"/>
  <c r="C48" i="105" s="1"/>
  <c r="B87" i="99" s="1"/>
  <c r="D40" i="87"/>
  <c r="C47" i="105" s="1"/>
  <c r="B86" i="99" s="1"/>
  <c r="D39" i="87"/>
  <c r="C46" i="105" s="1"/>
  <c r="D37" i="87"/>
  <c r="C44" i="105" s="1"/>
  <c r="B81" i="99" s="1"/>
  <c r="D36" i="87"/>
  <c r="C43" i="105" s="1"/>
  <c r="B80" i="99" s="1"/>
  <c r="D35" i="87"/>
  <c r="C42" i="105" s="1"/>
  <c r="B79" i="99" s="1"/>
  <c r="D34" i="87"/>
  <c r="C41" i="105" s="1"/>
  <c r="B78" i="99" s="1"/>
  <c r="D33" i="87"/>
  <c r="C40" i="105" s="1"/>
  <c r="D32" i="87"/>
  <c r="C39" i="105" s="1"/>
  <c r="D31" i="87"/>
  <c r="C38" i="105" s="1"/>
  <c r="D30" i="87"/>
  <c r="C37" i="105" s="1"/>
  <c r="B74" i="99" s="1"/>
  <c r="D29" i="87"/>
  <c r="D28" i="87"/>
  <c r="C35" i="105" s="1"/>
  <c r="S24" i="87"/>
  <c r="S78" i="87" s="1"/>
  <c r="R24" i="87"/>
  <c r="R78" i="87" s="1"/>
  <c r="Q24" i="87"/>
  <c r="Q78" i="87"/>
  <c r="P24" i="87"/>
  <c r="P78" i="87"/>
  <c r="O24" i="87"/>
  <c r="O78" i="87" s="1"/>
  <c r="N24" i="87"/>
  <c r="N78" i="87" s="1"/>
  <c r="M24" i="87"/>
  <c r="M78" i="87"/>
  <c r="L24" i="87"/>
  <c r="L78" i="87" s="1"/>
  <c r="K24" i="87"/>
  <c r="K78" i="87" s="1"/>
  <c r="J24" i="87"/>
  <c r="J78" i="87" s="1"/>
  <c r="I24" i="87"/>
  <c r="I78" i="87"/>
  <c r="H24" i="87"/>
  <c r="H78" i="87" s="1"/>
  <c r="G24" i="87"/>
  <c r="G78" i="87" s="1"/>
  <c r="F24" i="87"/>
  <c r="F78" i="87" s="1"/>
  <c r="D23" i="87"/>
  <c r="C30" i="105" s="1"/>
  <c r="B68" i="99" s="1"/>
  <c r="D22" i="87"/>
  <c r="C29" i="105" s="1"/>
  <c r="B67" i="99" s="1"/>
  <c r="D20" i="87"/>
  <c r="D19" i="87"/>
  <c r="D17" i="87"/>
  <c r="C24" i="105" s="1"/>
  <c r="B63" i="99" s="1"/>
  <c r="D15" i="87"/>
  <c r="C19" i="105" s="1"/>
  <c r="B60" i="99" s="1"/>
  <c r="D14" i="87"/>
  <c r="C18" i="105" s="1"/>
  <c r="D13" i="87"/>
  <c r="C17" i="105" s="1"/>
  <c r="B58" i="99" s="1"/>
  <c r="D12" i="87"/>
  <c r="C16" i="105" s="1"/>
  <c r="B57" i="99" s="1"/>
  <c r="D11" i="87"/>
  <c r="C15" i="105" s="1"/>
  <c r="D10" i="87"/>
  <c r="C14" i="105" s="1"/>
  <c r="B55" i="99" s="1"/>
  <c r="D9" i="87"/>
  <c r="C2" i="87"/>
  <c r="C1" i="87"/>
  <c r="S90" i="86"/>
  <c r="R90" i="86"/>
  <c r="Q90" i="86"/>
  <c r="P90" i="86"/>
  <c r="O90" i="86"/>
  <c r="N90" i="86"/>
  <c r="M90" i="86"/>
  <c r="L90" i="86"/>
  <c r="K90" i="86"/>
  <c r="J90" i="86"/>
  <c r="I90" i="86"/>
  <c r="H90" i="86"/>
  <c r="G90" i="86"/>
  <c r="F90" i="86"/>
  <c r="D69" i="86"/>
  <c r="R79" i="86"/>
  <c r="Q79" i="86"/>
  <c r="M79" i="86"/>
  <c r="D51" i="86"/>
  <c r="C59" i="104" s="1"/>
  <c r="D50" i="86"/>
  <c r="C58" i="104" s="1"/>
  <c r="D49" i="86"/>
  <c r="C57" i="104" s="1"/>
  <c r="B97" i="97" s="1"/>
  <c r="D48" i="86"/>
  <c r="D47" i="86"/>
  <c r="C55" i="104" s="1"/>
  <c r="B95" i="97" s="1"/>
  <c r="D46" i="86"/>
  <c r="C54" i="104" s="1"/>
  <c r="B94" i="97" s="1"/>
  <c r="D45" i="86"/>
  <c r="C53" i="104" s="1"/>
  <c r="B93" i="97" s="1"/>
  <c r="D44" i="86"/>
  <c r="C52" i="104" s="1"/>
  <c r="B92" i="97" s="1"/>
  <c r="D42" i="86"/>
  <c r="C49" i="104" s="1"/>
  <c r="B88" i="97" s="1"/>
  <c r="D41" i="86"/>
  <c r="C48" i="104" s="1"/>
  <c r="B87" i="97" s="1"/>
  <c r="D40" i="86"/>
  <c r="C47" i="104" s="1"/>
  <c r="B86" i="97" s="1"/>
  <c r="D39" i="86"/>
  <c r="C46" i="104" s="1"/>
  <c r="D37" i="86"/>
  <c r="C44" i="104" s="1"/>
  <c r="B81" i="97" s="1"/>
  <c r="D36" i="86"/>
  <c r="C43" i="104" s="1"/>
  <c r="B80" i="97" s="1"/>
  <c r="D35" i="86"/>
  <c r="C42" i="104" s="1"/>
  <c r="D34" i="86"/>
  <c r="C41" i="104" s="1"/>
  <c r="B78" i="97" s="1"/>
  <c r="D33" i="86"/>
  <c r="C40" i="104" s="1"/>
  <c r="D32" i="86"/>
  <c r="C39" i="104" s="1"/>
  <c r="D31" i="86"/>
  <c r="D30" i="86"/>
  <c r="C37" i="104" s="1"/>
  <c r="B74" i="97" s="1"/>
  <c r="D29" i="86"/>
  <c r="C36" i="104" s="1"/>
  <c r="B73" i="97" s="1"/>
  <c r="D28" i="86"/>
  <c r="C35" i="104" s="1"/>
  <c r="S24" i="86"/>
  <c r="S78" i="86" s="1"/>
  <c r="R24" i="86"/>
  <c r="R78" i="86" s="1"/>
  <c r="Q24" i="86"/>
  <c r="Q78" i="86" s="1"/>
  <c r="P24" i="86"/>
  <c r="P78" i="86" s="1"/>
  <c r="O24" i="86"/>
  <c r="O78" i="86" s="1"/>
  <c r="N24" i="86"/>
  <c r="N78" i="86" s="1"/>
  <c r="M24" i="86"/>
  <c r="M78" i="86" s="1"/>
  <c r="L24" i="86"/>
  <c r="L78" i="86" s="1"/>
  <c r="K24" i="86"/>
  <c r="K78" i="86" s="1"/>
  <c r="J24" i="86"/>
  <c r="J78" i="86" s="1"/>
  <c r="I24" i="86"/>
  <c r="I78" i="86" s="1"/>
  <c r="H24" i="86"/>
  <c r="H78" i="86" s="1"/>
  <c r="G24" i="86"/>
  <c r="G78" i="86" s="1"/>
  <c r="F78" i="86"/>
  <c r="D23" i="86"/>
  <c r="C30" i="104" s="1"/>
  <c r="B68" i="97" s="1"/>
  <c r="D22" i="86"/>
  <c r="C29" i="104" s="1"/>
  <c r="B67" i="97" s="1"/>
  <c r="D17" i="86"/>
  <c r="C24" i="104" s="1"/>
  <c r="B63" i="97" s="1"/>
  <c r="D15" i="86"/>
  <c r="C19" i="104" s="1"/>
  <c r="B60" i="97" s="1"/>
  <c r="D14" i="86"/>
  <c r="C18" i="104" s="1"/>
  <c r="B59" i="97" s="1"/>
  <c r="D13" i="86"/>
  <c r="C17" i="104" s="1"/>
  <c r="D12" i="86"/>
  <c r="D11" i="86"/>
  <c r="C15" i="104" s="1"/>
  <c r="D10" i="86"/>
  <c r="C14" i="104" s="1"/>
  <c r="B55" i="97" s="1"/>
  <c r="D9" i="86"/>
  <c r="C13" i="104" s="1"/>
  <c r="B54" i="97" s="1"/>
  <c r="C2" i="86"/>
  <c r="C1" i="86"/>
  <c r="S90" i="85"/>
  <c r="R90" i="85"/>
  <c r="Q90" i="85"/>
  <c r="P90" i="85"/>
  <c r="O90" i="85"/>
  <c r="N90" i="85"/>
  <c r="M90" i="85"/>
  <c r="L90" i="85"/>
  <c r="K90" i="85"/>
  <c r="J90" i="85"/>
  <c r="I90" i="85"/>
  <c r="H90" i="85"/>
  <c r="G90" i="85"/>
  <c r="F90" i="85"/>
  <c r="D69" i="85"/>
  <c r="R79" i="85"/>
  <c r="P79" i="85"/>
  <c r="N79" i="85"/>
  <c r="D51" i="85"/>
  <c r="C59" i="103" s="1"/>
  <c r="D50" i="85"/>
  <c r="C58" i="103" s="1"/>
  <c r="B98" i="94" s="1"/>
  <c r="D49" i="85"/>
  <c r="C57" i="103" s="1"/>
  <c r="B97" i="94" s="1"/>
  <c r="D48" i="85"/>
  <c r="C56" i="103" s="1"/>
  <c r="D47" i="85"/>
  <c r="C55" i="103" s="1"/>
  <c r="D46" i="85"/>
  <c r="C54" i="103" s="1"/>
  <c r="D45" i="85"/>
  <c r="C53" i="103" s="1"/>
  <c r="B93" i="94" s="1"/>
  <c r="D44" i="85"/>
  <c r="C52" i="103" s="1"/>
  <c r="D42" i="85"/>
  <c r="C49" i="103" s="1"/>
  <c r="B88" i="94" s="1"/>
  <c r="D41" i="85"/>
  <c r="C48" i="103" s="1"/>
  <c r="B87" i="94" s="1"/>
  <c r="D40" i="85"/>
  <c r="C47" i="103" s="1"/>
  <c r="B86" i="94" s="1"/>
  <c r="D39" i="85"/>
  <c r="C46" i="103" s="1"/>
  <c r="D37" i="85"/>
  <c r="C44" i="103" s="1"/>
  <c r="D36" i="85"/>
  <c r="C43" i="103" s="1"/>
  <c r="D35" i="85"/>
  <c r="C42" i="103" s="1"/>
  <c r="D34" i="85"/>
  <c r="C41" i="103" s="1"/>
  <c r="B78" i="94" s="1"/>
  <c r="D33" i="85"/>
  <c r="D32" i="85"/>
  <c r="C39" i="103" s="1"/>
  <c r="B76" i="94" s="1"/>
  <c r="D31" i="85"/>
  <c r="C38" i="103" s="1"/>
  <c r="B75" i="94" s="1"/>
  <c r="D30" i="85"/>
  <c r="C37" i="103" s="1"/>
  <c r="D29" i="85"/>
  <c r="C36" i="103" s="1"/>
  <c r="B73" i="94" s="1"/>
  <c r="D28" i="85"/>
  <c r="C35" i="103" s="1"/>
  <c r="S24" i="85"/>
  <c r="S78" i="85" s="1"/>
  <c r="R24" i="85"/>
  <c r="R78" i="85" s="1"/>
  <c r="Q24" i="85"/>
  <c r="Q78" i="85" s="1"/>
  <c r="P24" i="85"/>
  <c r="P78" i="85" s="1"/>
  <c r="O24" i="85"/>
  <c r="O78" i="85" s="1"/>
  <c r="N24" i="85"/>
  <c r="N78" i="85" s="1"/>
  <c r="M24" i="85"/>
  <c r="M78" i="85" s="1"/>
  <c r="L24" i="85"/>
  <c r="L78" i="85" s="1"/>
  <c r="K24" i="85"/>
  <c r="K78" i="85" s="1"/>
  <c r="J24" i="85"/>
  <c r="J78" i="85" s="1"/>
  <c r="I24" i="85"/>
  <c r="I78" i="85" s="1"/>
  <c r="H24" i="85"/>
  <c r="H78" i="85" s="1"/>
  <c r="G24" i="85"/>
  <c r="G78" i="85" s="1"/>
  <c r="F24" i="85"/>
  <c r="F78" i="85" s="1"/>
  <c r="D23" i="85"/>
  <c r="C30" i="103" s="1"/>
  <c r="B68" i="94" s="1"/>
  <c r="D22" i="85"/>
  <c r="C29" i="103" s="1"/>
  <c r="B67" i="94" s="1"/>
  <c r="D20" i="85"/>
  <c r="D19" i="85"/>
  <c r="D17" i="85"/>
  <c r="C24" i="103" s="1"/>
  <c r="B63" i="94" s="1"/>
  <c r="D15" i="85"/>
  <c r="C19" i="103" s="1"/>
  <c r="B60" i="94" s="1"/>
  <c r="D14" i="85"/>
  <c r="C18" i="103" s="1"/>
  <c r="D13" i="85"/>
  <c r="C17" i="103" s="1"/>
  <c r="B58" i="94" s="1"/>
  <c r="D12" i="85"/>
  <c r="C16" i="103" s="1"/>
  <c r="B57" i="94" s="1"/>
  <c r="D11" i="85"/>
  <c r="C15" i="103" s="1"/>
  <c r="B56" i="94" s="1"/>
  <c r="D10" i="85"/>
  <c r="D9" i="85"/>
  <c r="C13" i="103" s="1"/>
  <c r="B54" i="94" s="1"/>
  <c r="C2" i="85"/>
  <c r="C1" i="85"/>
  <c r="E18" i="78"/>
  <c r="D72" i="105"/>
  <c r="B72" i="105"/>
  <c r="A70" i="105"/>
  <c r="L53" i="105"/>
  <c r="F16" i="105"/>
  <c r="I22" i="105" s="1"/>
  <c r="F15" i="105"/>
  <c r="F14" i="105"/>
  <c r="F13" i="105"/>
  <c r="I4" i="105"/>
  <c r="I1" i="105"/>
  <c r="D72" i="104"/>
  <c r="B72" i="104"/>
  <c r="A70" i="104"/>
  <c r="L53" i="104"/>
  <c r="F16" i="104"/>
  <c r="L22" i="104" s="1"/>
  <c r="F15" i="104"/>
  <c r="F14" i="104"/>
  <c r="F13" i="104"/>
  <c r="I4" i="104"/>
  <c r="I1" i="104"/>
  <c r="D72" i="103"/>
  <c r="B72" i="103"/>
  <c r="A70" i="103"/>
  <c r="B18" i="94"/>
  <c r="E26" i="103"/>
  <c r="F16" i="103"/>
  <c r="I22" i="103" s="1"/>
  <c r="F15" i="103"/>
  <c r="F14" i="103"/>
  <c r="F13" i="103"/>
  <c r="I4" i="103"/>
  <c r="I1" i="103"/>
  <c r="E17" i="78"/>
  <c r="L53" i="78"/>
  <c r="G3" i="102"/>
  <c r="E7" i="106"/>
  <c r="E8" i="106" s="1"/>
  <c r="E9" i="106" s="1"/>
  <c r="E10" i="106" s="1"/>
  <c r="E11" i="106" s="1"/>
  <c r="E12" i="106" s="1"/>
  <c r="E13" i="106" s="1"/>
  <c r="E14" i="106" s="1"/>
  <c r="E15" i="106" s="1"/>
  <c r="E16" i="106" s="1"/>
  <c r="E17" i="106" s="1"/>
  <c r="E18" i="106" s="1"/>
  <c r="E19" i="106" s="1"/>
  <c r="E20" i="106" s="1"/>
  <c r="E21" i="106" s="1"/>
  <c r="E22" i="106" s="1"/>
  <c r="E23" i="106" s="1"/>
  <c r="E24" i="106" s="1"/>
  <c r="E25" i="106" s="1"/>
  <c r="E26" i="106" s="1"/>
  <c r="E27" i="106" s="1"/>
  <c r="E28" i="106" s="1"/>
  <c r="E29" i="106" s="1"/>
  <c r="E30" i="106" s="1"/>
  <c r="E31" i="106" s="1"/>
  <c r="E32" i="106" s="1"/>
  <c r="E33" i="106" s="1"/>
  <c r="E34" i="106" s="1"/>
  <c r="E35" i="106" s="1"/>
  <c r="E36" i="106" s="1"/>
  <c r="E37" i="106" s="1"/>
  <c r="E38" i="106" s="1"/>
  <c r="E39" i="106" s="1"/>
  <c r="E40" i="106" s="1"/>
  <c r="E41" i="106" s="1"/>
  <c r="E42" i="106" s="1"/>
  <c r="E43" i="106" s="1"/>
  <c r="E44" i="106" s="1"/>
  <c r="E45" i="106" s="1"/>
  <c r="E46" i="106" s="1"/>
  <c r="E47" i="106" s="1"/>
  <c r="E48" i="106" s="1"/>
  <c r="E49" i="106" s="1"/>
  <c r="E50" i="106" s="1"/>
  <c r="E51" i="106" s="1"/>
  <c r="E52" i="106" s="1"/>
  <c r="E53" i="106" s="1"/>
  <c r="E54" i="106" s="1"/>
  <c r="E55" i="106" s="1"/>
  <c r="E56" i="106" s="1"/>
  <c r="E57" i="106" s="1"/>
  <c r="E58" i="106" s="1"/>
  <c r="E59" i="106" s="1"/>
  <c r="E60" i="106" s="1"/>
  <c r="E61" i="106" s="1"/>
  <c r="E62" i="106" s="1"/>
  <c r="E63" i="106" s="1"/>
  <c r="E64" i="106" s="1"/>
  <c r="E65" i="106" s="1"/>
  <c r="E66" i="106" s="1"/>
  <c r="E67" i="106" s="1"/>
  <c r="E68" i="106" s="1"/>
  <c r="E69" i="106" s="1"/>
  <c r="E70" i="106" s="1"/>
  <c r="E71" i="106" s="1"/>
  <c r="E72" i="106" s="1"/>
  <c r="E73" i="106" s="1"/>
  <c r="E74" i="106" s="1"/>
  <c r="E75" i="106" s="1"/>
  <c r="E76" i="106" s="1"/>
  <c r="E77" i="106" s="1"/>
  <c r="E78" i="106" s="1"/>
  <c r="E79" i="106" s="1"/>
  <c r="E80" i="106" s="1"/>
  <c r="E81" i="106" s="1"/>
  <c r="E82" i="106" s="1"/>
  <c r="E83" i="106" s="1"/>
  <c r="E84" i="106" s="1"/>
  <c r="E85" i="106" s="1"/>
  <c r="E86" i="106" s="1"/>
  <c r="E87" i="106" s="1"/>
  <c r="E88" i="106" s="1"/>
  <c r="E89" i="106" s="1"/>
  <c r="E90" i="106" s="1"/>
  <c r="E91" i="106" s="1"/>
  <c r="E92" i="106" s="1"/>
  <c r="E93" i="106" s="1"/>
  <c r="E94" i="106" s="1"/>
  <c r="E95" i="106" s="1"/>
  <c r="E96" i="106" s="1"/>
  <c r="E97" i="106" s="1"/>
  <c r="E98" i="106" s="1"/>
  <c r="E99" i="106" s="1"/>
  <c r="E100" i="106" s="1"/>
  <c r="E101" i="106" s="1"/>
  <c r="E102" i="106" s="1"/>
  <c r="E103" i="106" s="1"/>
  <c r="E104" i="106" s="1"/>
  <c r="E105" i="106" s="1"/>
  <c r="E106" i="106" s="1"/>
  <c r="E107" i="106" s="1"/>
  <c r="E108" i="106" s="1"/>
  <c r="E109" i="106" s="1"/>
  <c r="E110" i="106" s="1"/>
  <c r="E111" i="106" s="1"/>
  <c r="E112" i="106" s="1"/>
  <c r="E113" i="106" s="1"/>
  <c r="E114" i="106" s="1"/>
  <c r="E115" i="106" s="1"/>
  <c r="E116" i="106" s="1"/>
  <c r="E117" i="106" s="1"/>
  <c r="E118" i="106" s="1"/>
  <c r="E119" i="106" s="1"/>
  <c r="E120" i="106" s="1"/>
  <c r="E121" i="106" s="1"/>
  <c r="E122" i="106" s="1"/>
  <c r="E123" i="106" s="1"/>
  <c r="E124" i="106" s="1"/>
  <c r="E125" i="106" s="1"/>
  <c r="E126" i="106" s="1"/>
  <c r="E127" i="106" s="1"/>
  <c r="E128" i="106" s="1"/>
  <c r="E129" i="106" s="1"/>
  <c r="E130" i="106" s="1"/>
  <c r="E131" i="106" s="1"/>
  <c r="E132" i="106" s="1"/>
  <c r="E133" i="106" s="1"/>
  <c r="E134" i="106" s="1"/>
  <c r="E135" i="106" s="1"/>
  <c r="E136" i="106" s="1"/>
  <c r="E137" i="106" s="1"/>
  <c r="E138" i="106" s="1"/>
  <c r="E139" i="106" s="1"/>
  <c r="E140" i="106" s="1"/>
  <c r="E141" i="106" s="1"/>
  <c r="E142" i="106" s="1"/>
  <c r="E143" i="106" s="1"/>
  <c r="E144" i="106" s="1"/>
  <c r="E145" i="106" s="1"/>
  <c r="E146" i="106" s="1"/>
  <c r="E147" i="106" s="1"/>
  <c r="E148" i="106" s="1"/>
  <c r="E149" i="106" s="1"/>
  <c r="E150" i="106" s="1"/>
  <c r="E151" i="106" s="1"/>
  <c r="E152" i="106" s="1"/>
  <c r="E153" i="106" s="1"/>
  <c r="E154" i="106" s="1"/>
  <c r="E155" i="106" s="1"/>
  <c r="E156" i="106" s="1"/>
  <c r="E157" i="106" s="1"/>
  <c r="E158" i="106" s="1"/>
  <c r="E159" i="106" s="1"/>
  <c r="E160" i="106" s="1"/>
  <c r="E161" i="106" s="1"/>
  <c r="E162" i="106" s="1"/>
  <c r="E163" i="106" s="1"/>
  <c r="E164" i="106" s="1"/>
  <c r="E165" i="106" s="1"/>
  <c r="E166" i="106" s="1"/>
  <c r="E167" i="106" s="1"/>
  <c r="E168" i="106" s="1"/>
  <c r="E169" i="106" s="1"/>
  <c r="E170" i="106" s="1"/>
  <c r="E171" i="106" s="1"/>
  <c r="E172" i="106" s="1"/>
  <c r="E173" i="106" s="1"/>
  <c r="E174" i="106" s="1"/>
  <c r="E175" i="106" s="1"/>
  <c r="E176" i="106" s="1"/>
  <c r="E177" i="106" s="1"/>
  <c r="K41" i="78"/>
  <c r="K40" i="78"/>
  <c r="C53" i="99"/>
  <c r="B53" i="99"/>
  <c r="C53" i="97"/>
  <c r="B53" i="97"/>
  <c r="C53" i="88"/>
  <c r="B53" i="88"/>
  <c r="G61" i="102"/>
  <c r="G62" i="102"/>
  <c r="G63" i="102"/>
  <c r="G64" i="102"/>
  <c r="G60" i="102"/>
  <c r="D10" i="78"/>
  <c r="G24" i="51"/>
  <c r="G78" i="51" s="1"/>
  <c r="H24" i="51"/>
  <c r="H78" i="51" s="1"/>
  <c r="I24" i="51"/>
  <c r="I78" i="51" s="1"/>
  <c r="J24" i="51"/>
  <c r="J78" i="51" s="1"/>
  <c r="K24" i="51"/>
  <c r="K78" i="51" s="1"/>
  <c r="L24" i="51"/>
  <c r="L78" i="51" s="1"/>
  <c r="M24" i="51"/>
  <c r="M78" i="51" s="1"/>
  <c r="N24" i="51"/>
  <c r="N78" i="51" s="1"/>
  <c r="O24" i="51"/>
  <c r="O78" i="51" s="1"/>
  <c r="P24" i="51"/>
  <c r="P78" i="51" s="1"/>
  <c r="Q24" i="51"/>
  <c r="Q78" i="51" s="1"/>
  <c r="R24" i="51"/>
  <c r="R78" i="51" s="1"/>
  <c r="S24" i="51"/>
  <c r="S78" i="51" s="1"/>
  <c r="F24" i="51"/>
  <c r="F78" i="51" s="1"/>
  <c r="G61" i="101"/>
  <c r="G62" i="101"/>
  <c r="G65" i="101" s="1"/>
  <c r="G63" i="101"/>
  <c r="G64" i="101"/>
  <c r="K39" i="78"/>
  <c r="G61" i="100"/>
  <c r="G62" i="100"/>
  <c r="G63" i="100"/>
  <c r="G64" i="100"/>
  <c r="G60" i="100"/>
  <c r="G61" i="89"/>
  <c r="G62" i="89"/>
  <c r="G63" i="89"/>
  <c r="G64" i="89"/>
  <c r="G60" i="89"/>
  <c r="G65" i="89" s="1"/>
  <c r="E47" i="78"/>
  <c r="E59" i="78"/>
  <c r="E58" i="78"/>
  <c r="E57" i="78"/>
  <c r="E56" i="78"/>
  <c r="E46" i="78"/>
  <c r="E44" i="78"/>
  <c r="E26" i="78"/>
  <c r="F65" i="102"/>
  <c r="D65" i="102"/>
  <c r="C65" i="102"/>
  <c r="C54" i="102"/>
  <c r="C21" i="102"/>
  <c r="C25" i="102" s="1"/>
  <c r="G5" i="102"/>
  <c r="G4" i="102"/>
  <c r="F65" i="101"/>
  <c r="D65" i="101"/>
  <c r="C65" i="101"/>
  <c r="C54" i="101"/>
  <c r="F66" i="101" s="1"/>
  <c r="C25" i="101"/>
  <c r="D66" i="101" s="1"/>
  <c r="G5" i="101"/>
  <c r="G4" i="101"/>
  <c r="G3" i="101"/>
  <c r="F65" i="100"/>
  <c r="F66" i="100" s="1"/>
  <c r="D65" i="100"/>
  <c r="C65" i="100"/>
  <c r="C54" i="100"/>
  <c r="C21" i="100"/>
  <c r="C25" i="100" s="1"/>
  <c r="G5" i="100"/>
  <c r="G4" i="100"/>
  <c r="G3" i="100"/>
  <c r="A52" i="99"/>
  <c r="A2" i="99"/>
  <c r="A52" i="97"/>
  <c r="A2" i="97"/>
  <c r="I90" i="51"/>
  <c r="J90" i="51"/>
  <c r="K90" i="51"/>
  <c r="L90" i="51"/>
  <c r="M90" i="51"/>
  <c r="N90" i="51"/>
  <c r="O90" i="51"/>
  <c r="P90" i="51"/>
  <c r="Q90" i="51"/>
  <c r="R90" i="51"/>
  <c r="S90" i="51"/>
  <c r="G90" i="51"/>
  <c r="H90" i="51"/>
  <c r="F90" i="51"/>
  <c r="F77" i="51"/>
  <c r="D56" i="51"/>
  <c r="C21" i="89"/>
  <c r="C25" i="89" s="1"/>
  <c r="G5" i="89"/>
  <c r="G4" i="89"/>
  <c r="G3" i="89"/>
  <c r="A52" i="88"/>
  <c r="A2" i="88"/>
  <c r="K35" i="78"/>
  <c r="B18" i="88" s="1"/>
  <c r="E30" i="78"/>
  <c r="E29" i="78"/>
  <c r="E19" i="78"/>
  <c r="D15" i="51"/>
  <c r="D29" i="51"/>
  <c r="C36" i="78" s="1"/>
  <c r="B73" i="88" s="1"/>
  <c r="C73" i="88" s="1"/>
  <c r="D30" i="51"/>
  <c r="C37" i="78" s="1"/>
  <c r="B74" i="88" s="1"/>
  <c r="C74" i="88" s="1"/>
  <c r="D31" i="51"/>
  <c r="C38" i="78" s="1"/>
  <c r="D32" i="51"/>
  <c r="C39" i="78" s="1"/>
  <c r="B76" i="88" s="1"/>
  <c r="C76" i="88" s="1"/>
  <c r="D33" i="51"/>
  <c r="D34" i="51"/>
  <c r="C41" i="78" s="1"/>
  <c r="B78" i="88" s="1"/>
  <c r="C78" i="88" s="1"/>
  <c r="D35" i="51"/>
  <c r="C42" i="78" s="1"/>
  <c r="B79" i="88" s="1"/>
  <c r="C79" i="88" s="1"/>
  <c r="D36" i="51"/>
  <c r="C43" i="78" s="1"/>
  <c r="B80" i="88" s="1"/>
  <c r="C80" i="88" s="1"/>
  <c r="D37" i="51"/>
  <c r="D39" i="51"/>
  <c r="C46" i="78" s="1"/>
  <c r="D40" i="51"/>
  <c r="C47" i="78" s="1"/>
  <c r="D41" i="51"/>
  <c r="C48" i="78" s="1"/>
  <c r="B87" i="88" s="1"/>
  <c r="C87" i="88" s="1"/>
  <c r="D42" i="51"/>
  <c r="C49" i="78" s="1"/>
  <c r="B88" i="88" s="1"/>
  <c r="C88" i="88" s="1"/>
  <c r="D44" i="51"/>
  <c r="C52" i="78" s="1"/>
  <c r="B92" i="88" s="1"/>
  <c r="C92" i="88" s="1"/>
  <c r="D45" i="51"/>
  <c r="C53" i="78" s="1"/>
  <c r="B93" i="88" s="1"/>
  <c r="D46" i="51"/>
  <c r="C54" i="78" s="1"/>
  <c r="D47" i="51"/>
  <c r="C55" i="78" s="1"/>
  <c r="B95" i="88" s="1"/>
  <c r="C95" i="88" s="1"/>
  <c r="D48" i="51"/>
  <c r="B96" i="88" s="1"/>
  <c r="C96" i="88" s="1"/>
  <c r="D49" i="51"/>
  <c r="C57" i="78" s="1"/>
  <c r="D50" i="51"/>
  <c r="C58" i="78" s="1"/>
  <c r="B98" i="88" s="1"/>
  <c r="C98" i="88" s="1"/>
  <c r="D51" i="51"/>
  <c r="C59" i="78" s="1"/>
  <c r="B99" i="88" s="1"/>
  <c r="C99" i="88" s="1"/>
  <c r="D28" i="51"/>
  <c r="D23" i="51"/>
  <c r="C30" i="78" s="1"/>
  <c r="D22" i="51"/>
  <c r="B65" i="88"/>
  <c r="C65" i="88" s="1"/>
  <c r="D17" i="51"/>
  <c r="C24" i="78" s="1"/>
  <c r="B63" i="88" s="1"/>
  <c r="C63" i="88" s="1"/>
  <c r="D9" i="51"/>
  <c r="B54" i="88" s="1"/>
  <c r="C54" i="88" s="1"/>
  <c r="D10" i="51"/>
  <c r="C14" i="78" s="1"/>
  <c r="D11" i="51"/>
  <c r="C15" i="78" s="1"/>
  <c r="B56" i="88" s="1"/>
  <c r="C56" i="88" s="1"/>
  <c r="D12" i="51"/>
  <c r="C16" i="78" s="1"/>
  <c r="B57" i="88" s="1"/>
  <c r="C57" i="88" s="1"/>
  <c r="D13" i="51"/>
  <c r="C17" i="78" s="1"/>
  <c r="B58" i="88" s="1"/>
  <c r="C58" i="88" s="1"/>
  <c r="D14" i="51"/>
  <c r="C18" i="78" s="1"/>
  <c r="B59" i="88" s="1"/>
  <c r="C59" i="88" s="1"/>
  <c r="A70" i="78"/>
  <c r="D72" i="78"/>
  <c r="B72" i="78"/>
  <c r="I4" i="78"/>
  <c r="F16" i="78"/>
  <c r="L22" i="78" s="1"/>
  <c r="F15" i="78"/>
  <c r="F14" i="78"/>
  <c r="F13" i="78"/>
  <c r="Q79" i="51"/>
  <c r="R79" i="51"/>
  <c r="C2" i="51"/>
  <c r="C1" i="51"/>
  <c r="C40" i="78"/>
  <c r="B77" i="88" s="1"/>
  <c r="C77" i="88" s="1"/>
  <c r="C44" i="78"/>
  <c r="B81" i="88" s="1"/>
  <c r="C81" i="88" s="1"/>
  <c r="C29" i="78"/>
  <c r="B75" i="88"/>
  <c r="C75" i="88" s="1"/>
  <c r="B77" i="99"/>
  <c r="B80" i="94"/>
  <c r="C80" i="97" l="1"/>
  <c r="K42" i="78"/>
  <c r="B19" i="88" s="1"/>
  <c r="B20" i="88" s="1"/>
  <c r="C35" i="78"/>
  <c r="D61" i="78" s="1"/>
  <c r="D52" i="51"/>
  <c r="D58" i="51" s="1"/>
  <c r="F66" i="102"/>
  <c r="G65" i="102"/>
  <c r="D52" i="87"/>
  <c r="D58" i="87" s="1"/>
  <c r="D21" i="102"/>
  <c r="B65" i="99"/>
  <c r="C80" i="99"/>
  <c r="B12" i="99"/>
  <c r="K42" i="105"/>
  <c r="B19" i="99" s="1"/>
  <c r="B20" i="99" s="1"/>
  <c r="B92" i="99"/>
  <c r="B11" i="99"/>
  <c r="B85" i="99"/>
  <c r="B89" i="99" s="1"/>
  <c r="B10" i="99"/>
  <c r="B66" i="97"/>
  <c r="B65" i="97"/>
  <c r="B11" i="97"/>
  <c r="B85" i="97"/>
  <c r="B89" i="97" s="1"/>
  <c r="D66" i="100"/>
  <c r="K42" i="103"/>
  <c r="B19" i="94" s="1"/>
  <c r="B20" i="94" s="1"/>
  <c r="B12" i="94"/>
  <c r="D21" i="100"/>
  <c r="B65" i="94"/>
  <c r="B10" i="94"/>
  <c r="C75" i="94"/>
  <c r="C19" i="78"/>
  <c r="C20" i="78" s="1"/>
  <c r="C74" i="99"/>
  <c r="C67" i="99"/>
  <c r="C67" i="94"/>
  <c r="C67" i="97"/>
  <c r="B68" i="88"/>
  <c r="C68" i="88" s="1"/>
  <c r="C68" i="97"/>
  <c r="C68" i="94"/>
  <c r="C68" i="99"/>
  <c r="C97" i="94"/>
  <c r="K42" i="104"/>
  <c r="B19" i="97" s="1"/>
  <c r="B20" i="97" s="1"/>
  <c r="D52" i="86"/>
  <c r="D21" i="101"/>
  <c r="C93" i="94"/>
  <c r="C94" i="97"/>
  <c r="C93" i="97"/>
  <c r="B11" i="94"/>
  <c r="B85" i="94"/>
  <c r="B89" i="94" s="1"/>
  <c r="D52" i="85"/>
  <c r="D58" i="85" s="1"/>
  <c r="B94" i="88"/>
  <c r="C94" i="88" s="1"/>
  <c r="C85" i="99"/>
  <c r="C85" i="97"/>
  <c r="C85" i="94"/>
  <c r="C88" i="99"/>
  <c r="C88" i="97"/>
  <c r="C88" i="94"/>
  <c r="C87" i="99"/>
  <c r="C87" i="97"/>
  <c r="C87" i="94"/>
  <c r="C86" i="99"/>
  <c r="C86" i="94"/>
  <c r="C86" i="97"/>
  <c r="B66" i="88"/>
  <c r="C66" i="88" s="1"/>
  <c r="D21" i="89"/>
  <c r="C65" i="99"/>
  <c r="C65" i="94"/>
  <c r="C63" i="97"/>
  <c r="C95" i="97"/>
  <c r="I22" i="104"/>
  <c r="C10" i="94"/>
  <c r="B85" i="88"/>
  <c r="C85" i="88" s="1"/>
  <c r="C11" i="99"/>
  <c r="C11" i="88"/>
  <c r="B11" i="88"/>
  <c r="C12" i="99"/>
  <c r="C97" i="97"/>
  <c r="C98" i="94"/>
  <c r="C92" i="97"/>
  <c r="C74" i="97"/>
  <c r="C78" i="99"/>
  <c r="C81" i="99"/>
  <c r="L22" i="105"/>
  <c r="L22" i="103"/>
  <c r="I22" i="78"/>
  <c r="F80" i="51"/>
  <c r="G77" i="51" s="1"/>
  <c r="G80" i="51" s="1"/>
  <c r="C93" i="88"/>
  <c r="C58" i="97"/>
  <c r="B58" i="97"/>
  <c r="C10" i="88"/>
  <c r="B86" i="88"/>
  <c r="C86" i="88" s="1"/>
  <c r="B10" i="88"/>
  <c r="C12" i="94"/>
  <c r="C12" i="88"/>
  <c r="B74" i="94"/>
  <c r="C74" i="94"/>
  <c r="B96" i="94"/>
  <c r="C96" i="94"/>
  <c r="C98" i="99"/>
  <c r="C59" i="94"/>
  <c r="C59" i="99"/>
  <c r="B59" i="99"/>
  <c r="C92" i="99"/>
  <c r="B72" i="99"/>
  <c r="D61" i="105"/>
  <c r="C12" i="97"/>
  <c r="B12" i="88"/>
  <c r="B67" i="88"/>
  <c r="C67" i="88" s="1"/>
  <c r="B97" i="88"/>
  <c r="C97" i="88" s="1"/>
  <c r="C97" i="99"/>
  <c r="C99" i="94"/>
  <c r="B99" i="94"/>
  <c r="B72" i="97"/>
  <c r="C54" i="94"/>
  <c r="B55" i="88"/>
  <c r="D24" i="85"/>
  <c r="D57" i="85" s="1"/>
  <c r="C14" i="103"/>
  <c r="C20" i="103" s="1"/>
  <c r="B66" i="94"/>
  <c r="C66" i="94"/>
  <c r="C76" i="97"/>
  <c r="B76" i="97"/>
  <c r="C73" i="99"/>
  <c r="B73" i="99"/>
  <c r="C78" i="94"/>
  <c r="C78" i="97"/>
  <c r="D24" i="51"/>
  <c r="D57" i="51" s="1"/>
  <c r="D61" i="103"/>
  <c r="B72" i="94"/>
  <c r="B94" i="94"/>
  <c r="C94" i="94"/>
  <c r="B77" i="97"/>
  <c r="C77" i="97"/>
  <c r="C99" i="99"/>
  <c r="C56" i="99"/>
  <c r="B56" i="99"/>
  <c r="C66" i="97"/>
  <c r="B96" i="97"/>
  <c r="C96" i="97"/>
  <c r="B12" i="97"/>
  <c r="D66" i="89"/>
  <c r="C12" i="100"/>
  <c r="C56" i="100" s="1"/>
  <c r="C12" i="101" s="1"/>
  <c r="C56" i="101" s="1"/>
  <c r="C12" i="102" s="1"/>
  <c r="B81" i="94"/>
  <c r="C81" i="94"/>
  <c r="C81" i="97"/>
  <c r="B95" i="94"/>
  <c r="C95" i="94"/>
  <c r="C77" i="99"/>
  <c r="G65" i="100"/>
  <c r="F66" i="89"/>
  <c r="D58" i="86"/>
  <c r="C65" i="97"/>
  <c r="C79" i="99"/>
  <c r="D66" i="102"/>
  <c r="C6" i="88"/>
  <c r="B6" i="88"/>
  <c r="C60" i="97"/>
  <c r="B98" i="97"/>
  <c r="C98" i="97"/>
  <c r="C93" i="99"/>
  <c r="B59" i="94"/>
  <c r="C73" i="94"/>
  <c r="C99" i="97"/>
  <c r="D24" i="87"/>
  <c r="D57" i="87" s="1"/>
  <c r="C94" i="99"/>
  <c r="B94" i="99"/>
  <c r="C77" i="94"/>
  <c r="C63" i="99"/>
  <c r="C11" i="97"/>
  <c r="C11" i="94"/>
  <c r="B92" i="94"/>
  <c r="C92" i="94"/>
  <c r="C66" i="99"/>
  <c r="B66" i="99"/>
  <c r="C95" i="99"/>
  <c r="B95" i="99"/>
  <c r="C58" i="94"/>
  <c r="C60" i="94"/>
  <c r="C76" i="94"/>
  <c r="C38" i="104"/>
  <c r="C10" i="97" s="1"/>
  <c r="C13" i="105"/>
  <c r="B79" i="94"/>
  <c r="C79" i="94"/>
  <c r="B79" i="97"/>
  <c r="C79" i="97"/>
  <c r="B96" i="99"/>
  <c r="C96" i="99"/>
  <c r="C57" i="94"/>
  <c r="B99" i="97"/>
  <c r="C80" i="94"/>
  <c r="C56" i="97"/>
  <c r="B56" i="97"/>
  <c r="B75" i="99"/>
  <c r="C56" i="94"/>
  <c r="C63" i="94"/>
  <c r="C54" i="97"/>
  <c r="C60" i="99"/>
  <c r="D24" i="86"/>
  <c r="D57" i="86" s="1"/>
  <c r="C16" i="104"/>
  <c r="C73" i="97"/>
  <c r="C58" i="99"/>
  <c r="B76" i="99"/>
  <c r="C76" i="99"/>
  <c r="C59" i="97"/>
  <c r="B77" i="94"/>
  <c r="B60" i="88" l="1"/>
  <c r="C60" i="88" s="1"/>
  <c r="C72" i="94"/>
  <c r="C82" i="94" s="1"/>
  <c r="B72" i="88"/>
  <c r="C72" i="97"/>
  <c r="C72" i="99"/>
  <c r="B89" i="88"/>
  <c r="C89" i="88" s="1"/>
  <c r="B13" i="99"/>
  <c r="B100" i="99"/>
  <c r="B13" i="94"/>
  <c r="C89" i="94"/>
  <c r="C89" i="99"/>
  <c r="C89" i="97"/>
  <c r="B100" i="97"/>
  <c r="C13" i="94"/>
  <c r="C100" i="94"/>
  <c r="C100" i="97"/>
  <c r="C13" i="97"/>
  <c r="D59" i="51"/>
  <c r="F85" i="51"/>
  <c r="F92" i="51" s="1"/>
  <c r="G66" i="100"/>
  <c r="C66" i="101"/>
  <c r="G66" i="89"/>
  <c r="G22" i="103"/>
  <c r="K22" i="103" s="1"/>
  <c r="B25" i="94" s="1"/>
  <c r="G21" i="103"/>
  <c r="K21" i="103" s="1"/>
  <c r="D31" i="103"/>
  <c r="B8" i="94" s="1"/>
  <c r="C66" i="100"/>
  <c r="B13" i="88"/>
  <c r="B55" i="94"/>
  <c r="B61" i="94" s="1"/>
  <c r="B69" i="94" s="1"/>
  <c r="C55" i="94"/>
  <c r="C61" i="94" s="1"/>
  <c r="C69" i="94" s="1"/>
  <c r="C55" i="97"/>
  <c r="B54" i="99"/>
  <c r="B61" i="99" s="1"/>
  <c r="B69" i="99" s="1"/>
  <c r="C20" i="105"/>
  <c r="C54" i="99"/>
  <c r="B82" i="99"/>
  <c r="B102" i="99" s="1"/>
  <c r="B82" i="88"/>
  <c r="C72" i="88"/>
  <c r="B75" i="97"/>
  <c r="B82" i="97" s="1"/>
  <c r="C75" i="97"/>
  <c r="D61" i="104"/>
  <c r="B10" i="97"/>
  <c r="B13" i="97" s="1"/>
  <c r="C10" i="99"/>
  <c r="C13" i="99" s="1"/>
  <c r="C100" i="99"/>
  <c r="B100" i="94"/>
  <c r="C56" i="102"/>
  <c r="G66" i="102" s="1"/>
  <c r="C66" i="102"/>
  <c r="B82" i="94"/>
  <c r="B100" i="88"/>
  <c r="C100" i="88" s="1"/>
  <c r="C75" i="99"/>
  <c r="H77" i="51"/>
  <c r="H80" i="51" s="1"/>
  <c r="G85" i="51"/>
  <c r="G92" i="51" s="1"/>
  <c r="G66" i="101"/>
  <c r="C57" i="97"/>
  <c r="B57" i="97"/>
  <c r="B61" i="97" s="1"/>
  <c r="B69" i="97" s="1"/>
  <c r="C20" i="104"/>
  <c r="C57" i="99"/>
  <c r="C55" i="88"/>
  <c r="C55" i="99"/>
  <c r="C13" i="88"/>
  <c r="D31" i="78"/>
  <c r="G21" i="78"/>
  <c r="K21" i="78" s="1"/>
  <c r="G22" i="78"/>
  <c r="K22" i="78" s="1"/>
  <c r="B25" i="88" s="1"/>
  <c r="C82" i="99" l="1"/>
  <c r="C102" i="99" s="1"/>
  <c r="B61" i="88"/>
  <c r="C82" i="97"/>
  <c r="C102" i="97" s="1"/>
  <c r="B102" i="94"/>
  <c r="C61" i="97"/>
  <c r="C69" i="97" s="1"/>
  <c r="B102" i="97"/>
  <c r="D64" i="51"/>
  <c r="D71" i="51" s="1"/>
  <c r="F77" i="85"/>
  <c r="F80" i="85" s="1"/>
  <c r="C102" i="94"/>
  <c r="B102" i="88"/>
  <c r="C102" i="88" s="1"/>
  <c r="C82" i="88"/>
  <c r="C61" i="99"/>
  <c r="C69" i="99" s="1"/>
  <c r="G22" i="104"/>
  <c r="K22" i="104" s="1"/>
  <c r="B25" i="97" s="1"/>
  <c r="G21" i="104"/>
  <c r="K21" i="104" s="1"/>
  <c r="D31" i="104"/>
  <c r="B8" i="97" s="1"/>
  <c r="K24" i="78"/>
  <c r="B24" i="88"/>
  <c r="B31" i="88" s="1"/>
  <c r="H85" i="51"/>
  <c r="H92" i="51" s="1"/>
  <c r="I77" i="51"/>
  <c r="I80" i="51" s="1"/>
  <c r="G21" i="105"/>
  <c r="K21" i="105" s="1"/>
  <c r="D31" i="105"/>
  <c r="B8" i="99" s="1"/>
  <c r="G22" i="105"/>
  <c r="K22" i="105" s="1"/>
  <c r="B25" i="99" s="1"/>
  <c r="C61" i="88"/>
  <c r="B69" i="88"/>
  <c r="C69" i="88" s="1"/>
  <c r="B8" i="88"/>
  <c r="B15" i="88" s="1"/>
  <c r="C8" i="88"/>
  <c r="C15" i="88" s="1"/>
  <c r="C8" i="94"/>
  <c r="D63" i="78"/>
  <c r="K24" i="103"/>
  <c r="B24" i="94"/>
  <c r="B31" i="94" s="1"/>
  <c r="C8" i="99" l="1"/>
  <c r="C8" i="97"/>
  <c r="G77" i="85"/>
  <c r="G80" i="85" s="1"/>
  <c r="F85" i="85"/>
  <c r="F92" i="85" s="1"/>
  <c r="B33" i="88"/>
  <c r="A33" i="88" s="1"/>
  <c r="D10" i="103"/>
  <c r="D56" i="85"/>
  <c r="D59" i="85" s="1"/>
  <c r="K34" i="78"/>
  <c r="K36" i="78" s="1"/>
  <c r="L42" i="78" s="1"/>
  <c r="I85" i="51"/>
  <c r="I92" i="51" s="1"/>
  <c r="J77" i="51"/>
  <c r="J80" i="51" s="1"/>
  <c r="K24" i="105"/>
  <c r="B24" i="99"/>
  <c r="B31" i="99" s="1"/>
  <c r="B24" i="97"/>
  <c r="B31" i="97" s="1"/>
  <c r="K24" i="104"/>
  <c r="C6" i="94" l="1"/>
  <c r="C15" i="94" s="1"/>
  <c r="H77" i="85"/>
  <c r="H80" i="85" s="1"/>
  <c r="G85" i="85"/>
  <c r="G92" i="85" s="1"/>
  <c r="D64" i="85"/>
  <c r="D71" i="85" s="1"/>
  <c r="F77" i="86"/>
  <c r="F80" i="86" s="1"/>
  <c r="K77" i="51"/>
  <c r="K80" i="51" s="1"/>
  <c r="J85" i="51"/>
  <c r="J92" i="51" s="1"/>
  <c r="D63" i="103"/>
  <c r="B6" i="94"/>
  <c r="B15" i="94" s="1"/>
  <c r="B33" i="94" s="1"/>
  <c r="A33" i="94" s="1"/>
  <c r="I77" i="85" l="1"/>
  <c r="I80" i="85" s="1"/>
  <c r="H85" i="85"/>
  <c r="H92" i="85" s="1"/>
  <c r="F85" i="86"/>
  <c r="F92" i="86" s="1"/>
  <c r="G77" i="86"/>
  <c r="G80" i="86" s="1"/>
  <c r="D56" i="86"/>
  <c r="D59" i="86" s="1"/>
  <c r="D10" i="104"/>
  <c r="K34" i="103"/>
  <c r="K36" i="103" s="1"/>
  <c r="L42" i="103" s="1"/>
  <c r="K85" i="51"/>
  <c r="K92" i="51" s="1"/>
  <c r="L77" i="51"/>
  <c r="L80" i="51" s="1"/>
  <c r="C6" i="97" l="1"/>
  <c r="C15" i="97" s="1"/>
  <c r="H77" i="86"/>
  <c r="H80" i="86" s="1"/>
  <c r="G85" i="86"/>
  <c r="G92" i="86" s="1"/>
  <c r="D64" i="86"/>
  <c r="D71" i="86" s="1"/>
  <c r="F77" i="87"/>
  <c r="F80" i="87" s="1"/>
  <c r="J77" i="85"/>
  <c r="J80" i="85" s="1"/>
  <c r="I85" i="85"/>
  <c r="I92" i="85" s="1"/>
  <c r="L85" i="51"/>
  <c r="L92" i="51" s="1"/>
  <c r="M77" i="51"/>
  <c r="M80" i="51" s="1"/>
  <c r="B6" i="97"/>
  <c r="B15" i="97" s="1"/>
  <c r="B33" i="97" s="1"/>
  <c r="A33" i="97" s="1"/>
  <c r="D63" i="104"/>
  <c r="K77" i="85" l="1"/>
  <c r="K80" i="85" s="1"/>
  <c r="J85" i="85"/>
  <c r="J92" i="85" s="1"/>
  <c r="G77" i="87"/>
  <c r="G80" i="87" s="1"/>
  <c r="F85" i="87"/>
  <c r="F92" i="87" s="1"/>
  <c r="H85" i="86"/>
  <c r="H92" i="86" s="1"/>
  <c r="I77" i="86"/>
  <c r="I80" i="86" s="1"/>
  <c r="N77" i="51"/>
  <c r="N80" i="51" s="1"/>
  <c r="M85" i="51"/>
  <c r="M92" i="51" s="1"/>
  <c r="D56" i="87"/>
  <c r="D59" i="87" s="1"/>
  <c r="D64" i="87" s="1"/>
  <c r="D71" i="87" s="1"/>
  <c r="D10" i="105"/>
  <c r="C6" i="99" s="1"/>
  <c r="K34" i="104"/>
  <c r="K36" i="104" s="1"/>
  <c r="L42" i="104" s="1"/>
  <c r="I85" i="86" l="1"/>
  <c r="I92" i="86" s="1"/>
  <c r="J77" i="86"/>
  <c r="J80" i="86" s="1"/>
  <c r="H77" i="87"/>
  <c r="H80" i="87" s="1"/>
  <c r="G85" i="87"/>
  <c r="G92" i="87" s="1"/>
  <c r="L77" i="85"/>
  <c r="L80" i="85" s="1"/>
  <c r="K85" i="85"/>
  <c r="K92" i="85" s="1"/>
  <c r="B6" i="99"/>
  <c r="B15" i="99" s="1"/>
  <c r="B33" i="99" s="1"/>
  <c r="A33" i="99" s="1"/>
  <c r="D63" i="105"/>
  <c r="K34" i="105" s="1"/>
  <c r="K36" i="105" s="1"/>
  <c r="L42" i="105" s="1"/>
  <c r="C15" i="99"/>
  <c r="O77" i="51"/>
  <c r="O80" i="51" s="1"/>
  <c r="N85" i="51"/>
  <c r="N92" i="51" s="1"/>
  <c r="L85" i="85" l="1"/>
  <c r="L92" i="85" s="1"/>
  <c r="M77" i="85"/>
  <c r="M80" i="85" s="1"/>
  <c r="H85" i="87"/>
  <c r="H92" i="87" s="1"/>
  <c r="I77" i="87"/>
  <c r="I80" i="87" s="1"/>
  <c r="J85" i="86"/>
  <c r="J92" i="86" s="1"/>
  <c r="K77" i="86"/>
  <c r="K80" i="86" s="1"/>
  <c r="O85" i="51"/>
  <c r="O92" i="51" s="1"/>
  <c r="P77" i="51"/>
  <c r="P80" i="51" s="1"/>
  <c r="K85" i="86" l="1"/>
  <c r="K92" i="86" s="1"/>
  <c r="L77" i="86"/>
  <c r="L80" i="86" s="1"/>
  <c r="I85" i="87"/>
  <c r="I92" i="87" s="1"/>
  <c r="J77" i="87"/>
  <c r="J80" i="87" s="1"/>
  <c r="M85" i="85"/>
  <c r="M92" i="85" s="1"/>
  <c r="N77" i="85"/>
  <c r="N80" i="85" s="1"/>
  <c r="P85" i="51"/>
  <c r="P92" i="51" s="1"/>
  <c r="Q77" i="51"/>
  <c r="Q80" i="51" s="1"/>
  <c r="N85" i="85" l="1"/>
  <c r="N92" i="85" s="1"/>
  <c r="O77" i="85"/>
  <c r="O80" i="85" s="1"/>
  <c r="J85" i="87"/>
  <c r="J92" i="87" s="1"/>
  <c r="K77" i="87"/>
  <c r="K80" i="87" s="1"/>
  <c r="L85" i="86"/>
  <c r="L92" i="86" s="1"/>
  <c r="M77" i="86"/>
  <c r="M80" i="86" s="1"/>
  <c r="R77" i="51"/>
  <c r="R80" i="51" s="1"/>
  <c r="Q85" i="51"/>
  <c r="Q92" i="51" s="1"/>
  <c r="N77" i="86" l="1"/>
  <c r="N80" i="86" s="1"/>
  <c r="M85" i="86"/>
  <c r="M92" i="86" s="1"/>
  <c r="L77" i="87"/>
  <c r="L80" i="87" s="1"/>
  <c r="K85" i="87"/>
  <c r="K92" i="87" s="1"/>
  <c r="O85" i="85"/>
  <c r="O92" i="85" s="1"/>
  <c r="P77" i="85"/>
  <c r="P80" i="85" s="1"/>
  <c r="S77" i="51"/>
  <c r="S80" i="51" s="1"/>
  <c r="S85" i="51" s="1"/>
  <c r="S92" i="51" s="1"/>
  <c r="R85" i="51"/>
  <c r="R92" i="51" s="1"/>
  <c r="Q77" i="85" l="1"/>
  <c r="Q80" i="85" s="1"/>
  <c r="P85" i="85"/>
  <c r="P92" i="85" s="1"/>
  <c r="M77" i="87"/>
  <c r="M80" i="87" s="1"/>
  <c r="L85" i="87"/>
  <c r="L92" i="87" s="1"/>
  <c r="N85" i="86"/>
  <c r="N92" i="86" s="1"/>
  <c r="O77" i="86"/>
  <c r="O80" i="86" s="1"/>
  <c r="O85" i="86" l="1"/>
  <c r="O92" i="86" s="1"/>
  <c r="P77" i="86"/>
  <c r="P80" i="86" s="1"/>
  <c r="M85" i="87"/>
  <c r="M92" i="87" s="1"/>
  <c r="N77" i="87"/>
  <c r="N80" i="87" s="1"/>
  <c r="R77" i="85"/>
  <c r="R80" i="85" s="1"/>
  <c r="Q85" i="85"/>
  <c r="Q92" i="85" s="1"/>
  <c r="R85" i="85" l="1"/>
  <c r="R92" i="85" s="1"/>
  <c r="S77" i="85"/>
  <c r="S80" i="85" s="1"/>
  <c r="S85" i="85" s="1"/>
  <c r="S92" i="85" s="1"/>
  <c r="N85" i="87"/>
  <c r="N92" i="87" s="1"/>
  <c r="O77" i="87"/>
  <c r="O80" i="87" s="1"/>
  <c r="P85" i="86"/>
  <c r="P92" i="86" s="1"/>
  <c r="Q77" i="86"/>
  <c r="Q80" i="86" s="1"/>
  <c r="Q85" i="86" l="1"/>
  <c r="Q92" i="86" s="1"/>
  <c r="R77" i="86"/>
  <c r="R80" i="86" s="1"/>
  <c r="P77" i="87"/>
  <c r="P80" i="87" s="1"/>
  <c r="O85" i="87"/>
  <c r="O92" i="87" s="1"/>
  <c r="Q77" i="87" l="1"/>
  <c r="Q80" i="87" s="1"/>
  <c r="P85" i="87"/>
  <c r="P92" i="87" s="1"/>
  <c r="S77" i="86"/>
  <c r="S80" i="86" s="1"/>
  <c r="S85" i="86" s="1"/>
  <c r="S92" i="86" s="1"/>
  <c r="R85" i="86"/>
  <c r="R92" i="86" s="1"/>
  <c r="R77" i="87" l="1"/>
  <c r="R80" i="87" s="1"/>
  <c r="Q85" i="87"/>
  <c r="Q92" i="87" s="1"/>
  <c r="S77" i="87" l="1"/>
  <c r="S80" i="87" s="1"/>
  <c r="S85" i="87" s="1"/>
  <c r="S92" i="87" s="1"/>
  <c r="R85" i="87"/>
  <c r="R92"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00000000-0006-0000-0200-000001000000}">
      <text>
        <r>
          <rPr>
            <b/>
            <sz val="8"/>
            <color indexed="81"/>
            <rFont val="Tahoma"/>
            <family val="2"/>
          </rPr>
          <t xml:space="preserve">enter brought forward balance from Mar 2026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White</author>
    <author>Clare Wood</author>
  </authors>
  <commentList>
    <comment ref="D10" authorId="0" shapeId="0" xr:uid="{00000000-0006-0000-0300-000001000000}">
      <text>
        <r>
          <rPr>
            <sz val="9"/>
            <color indexed="81"/>
            <rFont val="Tahoma"/>
            <family val="2"/>
          </rPr>
          <t xml:space="preserve">
This needs to be entered on the 'Info about Conf' tab</t>
        </r>
      </text>
    </comment>
    <comment ref="C52" authorId="1" shapeId="0" xr:uid="{00000000-0006-0000-0300-000002000000}">
      <text>
        <r>
          <rPr>
            <b/>
            <sz val="9"/>
            <color indexed="81"/>
            <rFont val="Tahoma"/>
            <family val="2"/>
          </rPr>
          <t xml:space="preserve">Normally the March 2026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8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8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800-000003000000}">
      <text>
        <r>
          <rPr>
            <sz val="9"/>
            <color indexed="81"/>
            <rFont val="Tahoma"/>
            <family val="2"/>
          </rPr>
          <t xml:space="preserve">
Donations received from anyone who is not a member of the SVP.
</t>
        </r>
      </text>
    </comment>
    <comment ref="B11" authorId="0" shapeId="0" xr:uid="{00000000-0006-0000-0800-000004000000}">
      <text>
        <r>
          <rPr>
            <sz val="9"/>
            <color indexed="81"/>
            <rFont val="Tahoma"/>
            <family val="2"/>
          </rPr>
          <t xml:space="preserve">
All church collections are reported here. Collections during services, poor box at the back of church etc.
</t>
        </r>
      </text>
    </comment>
    <comment ref="B12" authorId="0" shapeId="0" xr:uid="{00000000-0006-0000-08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800-000006000000}">
      <text>
        <r>
          <rPr>
            <sz val="9"/>
            <color indexed="81"/>
            <rFont val="Tahoma"/>
            <family val="2"/>
          </rPr>
          <t xml:space="preserve">
Includes all types of fundraising income and unrestricted grants. </t>
        </r>
      </text>
    </comment>
    <comment ref="B14" authorId="0" shapeId="0" xr:uid="{00000000-0006-0000-0800-000007000000}">
      <text>
        <r>
          <rPr>
            <sz val="9"/>
            <color indexed="81"/>
            <rFont val="Tahoma"/>
            <family val="2"/>
          </rPr>
          <t xml:space="preserve">
Please provide brief details on the quarterly return to help us understand what this income relates to.
</t>
        </r>
      </text>
    </comment>
    <comment ref="B15" authorId="0" shapeId="0" xr:uid="{00000000-0006-0000-08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8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36B2B9F3-D08A-4CD2-B71E-C1B711877A1F}">
      <text>
        <r>
          <rPr>
            <sz val="9"/>
            <color indexed="81"/>
            <rFont val="Tahoma"/>
            <family val="2"/>
          </rPr>
          <t xml:space="preserve">
50% of Raffle Ticket sales less Net cost paid back
</t>
        </r>
      </text>
    </comment>
    <comment ref="B19" authorId="0" shapeId="0" xr:uid="{00000000-0006-0000-08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8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8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8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800-00000E000000}">
      <text>
        <r>
          <rPr>
            <sz val="9"/>
            <color indexed="81"/>
            <rFont val="Tahoma"/>
            <family val="2"/>
          </rPr>
          <t xml:space="preserve">
This is for supporting expenses. 
Eg. Travel costs and postage. 
</t>
        </r>
      </text>
    </comment>
    <comment ref="B42" authorId="0" shapeId="0" xr:uid="{00000000-0006-0000-08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800-000010000000}">
      <text>
        <r>
          <rPr>
            <sz val="9"/>
            <color indexed="81"/>
            <rFont val="Tahoma"/>
            <family val="2"/>
          </rPr>
          <t xml:space="preserve">
This is the SVP Support Charges that have been deducted from your bank account in the quarter. </t>
        </r>
      </text>
    </comment>
    <comment ref="B45" authorId="0" shapeId="0" xr:uid="{00000000-0006-0000-08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t>
        </r>
        <r>
          <rPr>
            <sz val="9"/>
            <color indexed="81"/>
            <rFont val="Tahoma"/>
            <family val="2"/>
          </rPr>
          <t xml:space="preserve">
</t>
        </r>
      </text>
    </comment>
    <comment ref="B47" authorId="0" shapeId="0" xr:uid="{00000000-0006-0000-08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800-000013000000}">
      <text>
        <r>
          <rPr>
            <sz val="9"/>
            <color indexed="81"/>
            <rFont val="Tahoma"/>
            <family val="2"/>
          </rPr>
          <t xml:space="preserve">
All other Twinning  projects and payments. 
</t>
        </r>
      </text>
    </comment>
    <comment ref="B49" authorId="0" shapeId="0" xr:uid="{00000000-0006-0000-0800-000014000000}">
      <text>
        <r>
          <rPr>
            <sz val="9"/>
            <color indexed="81"/>
            <rFont val="Tahoma"/>
            <family val="2"/>
          </rPr>
          <t xml:space="preserve">
Payments to SVP Special Funds.
E.g. Holiday Fund, Young Mums Fund, etc.</t>
        </r>
      </text>
    </comment>
    <comment ref="B50" authorId="0" shapeId="0" xr:uid="{00000000-0006-0000-08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8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C63" authorId="1" shapeId="0" xr:uid="{7FDD4863-F7E6-4A67-B200-29CCC4B2E4C7}">
      <text>
        <r>
          <rPr>
            <b/>
            <sz val="9"/>
            <color indexed="81"/>
            <rFont val="Tahoma"/>
            <family val="2"/>
          </rPr>
          <t xml:space="preserve">
Petty cash is coins and notes not spent or banked at end of quarter.
The amount should agree with what you are physically holding in coins and notes.</t>
        </r>
      </text>
    </comment>
    <comment ref="B66" authorId="0" shapeId="0" xr:uid="{00000000-0006-0000-08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8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800-000019000000}">
      <text>
        <r>
          <rPr>
            <sz val="9"/>
            <color indexed="81"/>
            <rFont val="Tahoma"/>
            <family val="2"/>
          </rPr>
          <t xml:space="preserve">
Money taken to the bank and deposited that is no longer held as cash but has yet to appear on the bank statement.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400-000002000000}">
      <text>
        <r>
          <rPr>
            <b/>
            <sz val="9"/>
            <color indexed="81"/>
            <rFont val="Tahoma"/>
            <family val="2"/>
          </rPr>
          <t xml:space="preserve">Normally the June 2026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9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9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900-000003000000}">
      <text>
        <r>
          <rPr>
            <sz val="9"/>
            <color indexed="81"/>
            <rFont val="Tahoma"/>
            <family val="2"/>
          </rPr>
          <t xml:space="preserve">
Donations received from anyone who is not a member of the SVP.
</t>
        </r>
      </text>
    </comment>
    <comment ref="B11" authorId="0" shapeId="0" xr:uid="{00000000-0006-0000-0900-000004000000}">
      <text>
        <r>
          <rPr>
            <sz val="9"/>
            <color indexed="81"/>
            <rFont val="Tahoma"/>
            <family val="2"/>
          </rPr>
          <t xml:space="preserve">
All church collections are reported here. Collections during services, poor box at the back of church etc.
</t>
        </r>
      </text>
    </comment>
    <comment ref="B12" authorId="0" shapeId="0" xr:uid="{00000000-0006-0000-09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900-000006000000}">
      <text>
        <r>
          <rPr>
            <sz val="9"/>
            <color indexed="81"/>
            <rFont val="Tahoma"/>
            <family val="2"/>
          </rPr>
          <t xml:space="preserve">
Includes all types of fundraising income and unrestricted grants. </t>
        </r>
      </text>
    </comment>
    <comment ref="B14" authorId="0" shapeId="0" xr:uid="{00000000-0006-0000-0900-000007000000}">
      <text>
        <r>
          <rPr>
            <sz val="9"/>
            <color indexed="81"/>
            <rFont val="Tahoma"/>
            <family val="2"/>
          </rPr>
          <t xml:space="preserve">
Please provide brief details on the quarterly return to help us understand what this income relates to.
</t>
        </r>
      </text>
    </comment>
    <comment ref="B15" authorId="0" shapeId="0" xr:uid="{00000000-0006-0000-09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9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E766ADD6-20F3-4E0F-9647-B65DFF04900C}">
      <text>
        <r>
          <rPr>
            <sz val="9"/>
            <color indexed="81"/>
            <rFont val="Tahoma"/>
            <family val="2"/>
          </rPr>
          <t xml:space="preserve">
50% of Raffle Ticket sales less Net cost paid back
</t>
        </r>
      </text>
    </comment>
    <comment ref="B19" authorId="0" shapeId="0" xr:uid="{00000000-0006-0000-09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9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9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9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900-00000E000000}">
      <text>
        <r>
          <rPr>
            <sz val="9"/>
            <color indexed="81"/>
            <rFont val="Tahoma"/>
            <family val="2"/>
          </rPr>
          <t xml:space="preserve">
This is for supporting expenses. 
Eg. Travel costs and postage. 
</t>
        </r>
      </text>
    </comment>
    <comment ref="B42" authorId="0" shapeId="0" xr:uid="{00000000-0006-0000-09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900-000010000000}">
      <text>
        <r>
          <rPr>
            <sz val="9"/>
            <color indexed="81"/>
            <rFont val="Tahoma"/>
            <family val="2"/>
          </rPr>
          <t xml:space="preserve">
This is the SVP Support Charges that have been deducted from your bank account in the quarter. </t>
        </r>
      </text>
    </comment>
    <comment ref="B45" authorId="0" shapeId="0" xr:uid="{00000000-0006-0000-09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 xml:space="preserve">Raffle </t>
        </r>
      </text>
    </comment>
    <comment ref="B47" authorId="0" shapeId="0" xr:uid="{00000000-0006-0000-09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900-000013000000}">
      <text>
        <r>
          <rPr>
            <sz val="9"/>
            <color indexed="81"/>
            <rFont val="Tahoma"/>
            <family val="2"/>
          </rPr>
          <t xml:space="preserve">
All other Twinning  projects and payments. 
</t>
        </r>
      </text>
    </comment>
    <comment ref="B49" authorId="0" shapeId="0" xr:uid="{00000000-0006-0000-0900-000014000000}">
      <text>
        <r>
          <rPr>
            <sz val="9"/>
            <color indexed="81"/>
            <rFont val="Tahoma"/>
            <family val="2"/>
          </rPr>
          <t xml:space="preserve">
Payments to SVP Special Funds.
E.g. Holiday Fund, Young Mums Fund, etc.</t>
        </r>
      </text>
    </comment>
    <comment ref="B50" authorId="0" shapeId="0" xr:uid="{00000000-0006-0000-09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9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C63" authorId="1" shapeId="0" xr:uid="{A7F59D20-B1F1-442E-88B5-6ACAC9B671B0}">
      <text>
        <r>
          <rPr>
            <b/>
            <sz val="9"/>
            <color indexed="81"/>
            <rFont val="Tahoma"/>
            <family val="2"/>
          </rPr>
          <t xml:space="preserve">
Petty cash is coins and notes not spent or banked at end of quarter.
The amount should agree with what you are physically holding in coins and notes.</t>
        </r>
        <r>
          <rPr>
            <sz val="9"/>
            <color indexed="81"/>
            <rFont val="Tahoma"/>
            <family val="2"/>
          </rPr>
          <t xml:space="preserve">
</t>
        </r>
      </text>
    </comment>
    <comment ref="B66" authorId="0" shapeId="0" xr:uid="{00000000-0006-0000-09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9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900-000019000000}">
      <text>
        <r>
          <rPr>
            <sz val="9"/>
            <color indexed="81"/>
            <rFont val="Tahoma"/>
            <family val="2"/>
          </rPr>
          <t xml:space="preserve">
Money taken to the bank and deposited that is no longer held as cash but has yet to appear on the bank statement.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500-000002000000}">
      <text>
        <r>
          <rPr>
            <b/>
            <sz val="9"/>
            <color indexed="81"/>
            <rFont val="Tahoma"/>
            <family val="2"/>
          </rPr>
          <t xml:space="preserve">Normally the Sep 25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A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A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A00-000003000000}">
      <text>
        <r>
          <rPr>
            <sz val="9"/>
            <color indexed="81"/>
            <rFont val="Tahoma"/>
            <family val="2"/>
          </rPr>
          <t xml:space="preserve">
Donations received from anyone who is not a member of the SVP.
</t>
        </r>
      </text>
    </comment>
    <comment ref="B11" authorId="0" shapeId="0" xr:uid="{00000000-0006-0000-0A00-000004000000}">
      <text>
        <r>
          <rPr>
            <sz val="9"/>
            <color indexed="81"/>
            <rFont val="Tahoma"/>
            <family val="2"/>
          </rPr>
          <t xml:space="preserve">
All church collections are reported here. Collections during services, poor box at the back of church etc.
</t>
        </r>
      </text>
    </comment>
    <comment ref="B12" authorId="0" shapeId="0" xr:uid="{00000000-0006-0000-0A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A00-000006000000}">
      <text>
        <r>
          <rPr>
            <sz val="9"/>
            <color indexed="81"/>
            <rFont val="Tahoma"/>
            <family val="2"/>
          </rPr>
          <t xml:space="preserve">
Includes all types of fundraising income and unrestricted grants. </t>
        </r>
      </text>
    </comment>
    <comment ref="B14" authorId="0" shapeId="0" xr:uid="{00000000-0006-0000-0A00-000007000000}">
      <text>
        <r>
          <rPr>
            <sz val="9"/>
            <color indexed="81"/>
            <rFont val="Tahoma"/>
            <family val="2"/>
          </rPr>
          <t xml:space="preserve">
Please provide brief details on the quarterly return to help us understand what this income relates to.
</t>
        </r>
      </text>
    </comment>
    <comment ref="B15" authorId="0" shapeId="0" xr:uid="{00000000-0006-0000-0A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A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3893594B-47D0-4543-9C6B-EED5B71DB016}">
      <text>
        <r>
          <rPr>
            <sz val="9"/>
            <color indexed="81"/>
            <rFont val="Tahoma"/>
            <family val="2"/>
          </rPr>
          <t xml:space="preserve">
50% of Raffle Ticket sales less Net cost paid back
</t>
        </r>
      </text>
    </comment>
    <comment ref="B19" authorId="0" shapeId="0" xr:uid="{00000000-0006-0000-0A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A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A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A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A00-00000E000000}">
      <text>
        <r>
          <rPr>
            <sz val="9"/>
            <color indexed="81"/>
            <rFont val="Tahoma"/>
            <family val="2"/>
          </rPr>
          <t xml:space="preserve">
This is for supporting expenses. 
Eg. Travel costs and postage. 
</t>
        </r>
      </text>
    </comment>
    <comment ref="B42" authorId="0" shapeId="0" xr:uid="{00000000-0006-0000-0A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A00-000010000000}">
      <text>
        <r>
          <rPr>
            <sz val="9"/>
            <color indexed="81"/>
            <rFont val="Tahoma"/>
            <family val="2"/>
          </rPr>
          <t xml:space="preserve">
This is the SVP Support Charges that have been deducted from your bank account in the quarter. </t>
        </r>
      </text>
    </comment>
    <comment ref="B45" authorId="0" shapeId="0" xr:uid="{00000000-0006-0000-0A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sz val="9"/>
            <color indexed="81"/>
            <rFont val="Tahoma"/>
            <family val="2"/>
          </rPr>
          <t xml:space="preserve">
</t>
        </r>
      </text>
    </comment>
    <comment ref="B47" authorId="0" shapeId="0" xr:uid="{00000000-0006-0000-0A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A00-000013000000}">
      <text>
        <r>
          <rPr>
            <sz val="9"/>
            <color indexed="81"/>
            <rFont val="Tahoma"/>
            <family val="2"/>
          </rPr>
          <t xml:space="preserve">
All other Twinning  projects and payments. 
</t>
        </r>
      </text>
    </comment>
    <comment ref="B49" authorId="0" shapeId="0" xr:uid="{00000000-0006-0000-0A00-000014000000}">
      <text>
        <r>
          <rPr>
            <sz val="9"/>
            <color indexed="81"/>
            <rFont val="Tahoma"/>
            <family val="2"/>
          </rPr>
          <t xml:space="preserve">
Payments to SVP Special Funds.
E.g. Holiday Fund, Young Mums Fund, etc.</t>
        </r>
      </text>
    </comment>
    <comment ref="B50" authorId="0" shapeId="0" xr:uid="{00000000-0006-0000-0A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A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6" authorId="0" shapeId="0" xr:uid="{00000000-0006-0000-0A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A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A00-000019000000}">
      <text>
        <r>
          <rPr>
            <sz val="9"/>
            <color indexed="81"/>
            <rFont val="Tahoma"/>
            <family val="2"/>
          </rPr>
          <t xml:space="preserve">
Money taken to the bank and deposited that is no longer held as cash but has yet to appear on the bank statement.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600-000002000000}">
      <text>
        <r>
          <rPr>
            <b/>
            <sz val="9"/>
            <color indexed="81"/>
            <rFont val="Tahoma"/>
            <family val="2"/>
          </rPr>
          <t xml:space="preserve">Normally the Dec 2024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s>
  <commentList>
    <comment ref="F4" authorId="0" shapeId="0" xr:uid="{00000000-0006-0000-0B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B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B00-000003000000}">
      <text>
        <r>
          <rPr>
            <sz val="9"/>
            <color indexed="81"/>
            <rFont val="Tahoma"/>
            <family val="2"/>
          </rPr>
          <t xml:space="preserve">
Donations received from anyone who is not a member of the SVP.
</t>
        </r>
      </text>
    </comment>
    <comment ref="B11" authorId="0" shapeId="0" xr:uid="{00000000-0006-0000-0B00-000004000000}">
      <text>
        <r>
          <rPr>
            <sz val="9"/>
            <color indexed="81"/>
            <rFont val="Tahoma"/>
            <family val="2"/>
          </rPr>
          <t xml:space="preserve">
All church collections are reported here. Collections during services, poor box at the back of church etc.
</t>
        </r>
      </text>
    </comment>
    <comment ref="B12" authorId="0" shapeId="0" xr:uid="{00000000-0006-0000-0B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B00-000006000000}">
      <text>
        <r>
          <rPr>
            <sz val="9"/>
            <color indexed="81"/>
            <rFont val="Tahoma"/>
            <family val="2"/>
          </rPr>
          <t xml:space="preserve">
Includes all types of fundraising income and unrestricted grants. </t>
        </r>
      </text>
    </comment>
    <comment ref="B14" authorId="0" shapeId="0" xr:uid="{00000000-0006-0000-0B00-000007000000}">
      <text>
        <r>
          <rPr>
            <sz val="9"/>
            <color indexed="81"/>
            <rFont val="Tahoma"/>
            <family val="2"/>
          </rPr>
          <t xml:space="preserve">
Please provide brief details on the quarterly return to help us understand what this income relates to.
</t>
        </r>
      </text>
    </comment>
    <comment ref="B15" authorId="0" shapeId="0" xr:uid="{00000000-0006-0000-0B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B00-000009000000}">
      <text>
        <r>
          <rPr>
            <sz val="9"/>
            <color indexed="81"/>
            <rFont val="Tahoma"/>
            <family val="2"/>
          </rPr>
          <t xml:space="preserve">
All income from National Raffle ticket sales included here. Include the payments seperately in National Raffle paid over (5002)</t>
        </r>
      </text>
    </comment>
    <comment ref="B19" authorId="0" shapeId="0" xr:uid="{00000000-0006-0000-0B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1" shapeId="0" xr:uid="{00000000-0006-0000-0B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B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B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B00-00000E000000}">
      <text>
        <r>
          <rPr>
            <sz val="9"/>
            <color indexed="81"/>
            <rFont val="Tahoma"/>
            <family val="2"/>
          </rPr>
          <t xml:space="preserve">
This is for supporting expenses. 
Eg. Travel costs and postage. 
</t>
        </r>
      </text>
    </comment>
    <comment ref="B42" authorId="0" shapeId="0" xr:uid="{00000000-0006-0000-0B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B00-000010000000}">
      <text>
        <r>
          <rPr>
            <sz val="9"/>
            <color indexed="81"/>
            <rFont val="Tahoma"/>
            <family val="2"/>
          </rPr>
          <t xml:space="preserve">
This is the SVP Support Charges that have been deducted from your bank account in the quarter. </t>
        </r>
      </text>
    </comment>
    <comment ref="B45" authorId="0" shapeId="0" xr:uid="{00000000-0006-0000-0B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sz val="9"/>
            <color indexed="81"/>
            <rFont val="Tahoma"/>
            <family val="2"/>
          </rPr>
          <t xml:space="preserve">
</t>
        </r>
      </text>
    </comment>
    <comment ref="B47" authorId="0" shapeId="0" xr:uid="{00000000-0006-0000-0B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B00-000013000000}">
      <text>
        <r>
          <rPr>
            <sz val="9"/>
            <color indexed="81"/>
            <rFont val="Tahoma"/>
            <family val="2"/>
          </rPr>
          <t xml:space="preserve">
All other Twinning  projects and payments. 
</t>
        </r>
      </text>
    </comment>
    <comment ref="B49" authorId="0" shapeId="0" xr:uid="{00000000-0006-0000-0B00-000014000000}">
      <text>
        <r>
          <rPr>
            <sz val="9"/>
            <color indexed="81"/>
            <rFont val="Tahoma"/>
            <family val="2"/>
          </rPr>
          <t xml:space="preserve">
Payments to SVP Special Funds.
E.g. Holiday Fund, Young Mums Fund, etc.</t>
        </r>
      </text>
    </comment>
    <comment ref="B50" authorId="0" shapeId="0" xr:uid="{00000000-0006-0000-0B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B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6" authorId="0" shapeId="0" xr:uid="{00000000-0006-0000-0B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B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B00-000019000000}">
      <text>
        <r>
          <rPr>
            <sz val="9"/>
            <color indexed="81"/>
            <rFont val="Tahoma"/>
            <family val="2"/>
          </rPr>
          <t xml:space="preserve">
Money taken to the bank and deposited that is no longer held as cash but has yet to appear on the bank statement.
</t>
        </r>
      </text>
    </comment>
  </commentList>
</comments>
</file>

<file path=xl/sharedStrings.xml><?xml version="1.0" encoding="utf-8"?>
<sst xmlns="http://schemas.openxmlformats.org/spreadsheetml/2006/main" count="2184" uniqueCount="789">
  <si>
    <t>CONFERENCE NAME</t>
  </si>
  <si>
    <t>EXPENDITURE</t>
  </si>
  <si>
    <t>(E)</t>
  </si>
  <si>
    <t>TOTAL EXPENDITURE</t>
  </si>
  <si>
    <t>Conference number:</t>
  </si>
  <si>
    <t>Conference name:</t>
  </si>
  <si>
    <t>Members' donations</t>
  </si>
  <si>
    <t>Non-member donations</t>
  </si>
  <si>
    <t>Church collections</t>
  </si>
  <si>
    <t>National Raffle income</t>
  </si>
  <si>
    <t>Homeless</t>
  </si>
  <si>
    <t>Others in need</t>
  </si>
  <si>
    <t>Disaster Fund</t>
  </si>
  <si>
    <t>Mass stipends</t>
  </si>
  <si>
    <t xml:space="preserve">(D) </t>
  </si>
  <si>
    <t>Elderly - own home</t>
  </si>
  <si>
    <t>National Raffle paid over</t>
  </si>
  <si>
    <t>Other income</t>
  </si>
  <si>
    <t>Material assistance to families</t>
  </si>
  <si>
    <t>Elderly - residential/nursing homes</t>
  </si>
  <si>
    <t>People in hospitals</t>
  </si>
  <si>
    <t>Offenders/Ex Offender local activities</t>
  </si>
  <si>
    <t>Travellers (Gypsy, Roma etc)</t>
  </si>
  <si>
    <t>People with mental health issues</t>
  </si>
  <si>
    <t>Administration and members' expenses</t>
  </si>
  <si>
    <t>Specify:</t>
  </si>
  <si>
    <t xml:space="preserve"> =</t>
  </si>
  <si>
    <t>Opening balance brought forward</t>
  </si>
  <si>
    <t>Restricted income</t>
  </si>
  <si>
    <t>A regular church collection for the use of the Council/Conference.</t>
  </si>
  <si>
    <t>Treasurer's name:</t>
  </si>
  <si>
    <t>CONTACT DETAILS</t>
  </si>
  <si>
    <t>President's name:</t>
  </si>
  <si>
    <t>Legacies received via National Office</t>
  </si>
  <si>
    <t>(Name of deceased)</t>
  </si>
  <si>
    <t>Bank reconciliation</t>
  </si>
  <si>
    <t>Bank funds at end of quarter</t>
  </si>
  <si>
    <t xml:space="preserve">     (G)</t>
  </si>
  <si>
    <t>Refugees/Asylum seekers/ migrants</t>
  </si>
  <si>
    <t>This reconciles with the bank statement as follows:</t>
  </si>
  <si>
    <t>Balance - (should equal (G) above)</t>
  </si>
  <si>
    <t>Check (G)=(H)</t>
  </si>
  <si>
    <t xml:space="preserve">= (A) + (D) - (E) </t>
  </si>
  <si>
    <t>Date:</t>
  </si>
  <si>
    <t>Treasurer's address:</t>
  </si>
  <si>
    <t>Treasurer's email address:</t>
  </si>
  <si>
    <t>District Council area:</t>
  </si>
  <si>
    <t>Central Council area:</t>
  </si>
  <si>
    <t>Treasurer's phone number:</t>
  </si>
  <si>
    <t>Balance brought forward from previous return (A)</t>
  </si>
  <si>
    <t>Conference Number:</t>
  </si>
  <si>
    <t>Conference Name :</t>
  </si>
  <si>
    <t>DC Area :</t>
  </si>
  <si>
    <t>CC Area :</t>
  </si>
  <si>
    <t>National Fundraising initiatives</t>
  </si>
  <si>
    <t>(Coffee morning, Cash4Coins, etc)</t>
  </si>
  <si>
    <t>(Name of CC/DC/ Conf/Other &amp; purpose)</t>
  </si>
  <si>
    <t>Space for comments:</t>
  </si>
  <si>
    <t>Treasurer's Details.  Address:</t>
  </si>
  <si>
    <t>Email:</t>
  </si>
  <si>
    <t>Phone:</t>
  </si>
  <si>
    <t>Balance brought forward</t>
  </si>
  <si>
    <t xml:space="preserve">TOTAL INCOME </t>
  </si>
  <si>
    <t>Comments (Orange = Must have a comment if there is an entry)</t>
  </si>
  <si>
    <t>ADD Total Income</t>
  </si>
  <si>
    <t>LESS Total Expenditure</t>
  </si>
  <si>
    <t>EQUALS balance carried forward</t>
  </si>
  <si>
    <t>Bank Reconciliation:</t>
  </si>
  <si>
    <t>Check (should equal zero)</t>
  </si>
  <si>
    <t>Fund raising expenses (net off against Tithable Income)</t>
  </si>
  <si>
    <t>Date Quarter ends :</t>
  </si>
  <si>
    <t>Balance carried forward to next return   (F)</t>
  </si>
  <si>
    <t>ENTER AS NEGATIVE</t>
  </si>
  <si>
    <t>Funds from other parts of the Society (Internal society income ONLY)</t>
  </si>
  <si>
    <t>Arundel &amp; Brighton</t>
  </si>
  <si>
    <t>Brentwood</t>
  </si>
  <si>
    <t>Southwark</t>
  </si>
  <si>
    <t>Westminster</t>
  </si>
  <si>
    <t>Bristol</t>
  </si>
  <si>
    <t>Plymouth</t>
  </si>
  <si>
    <t>Portsmouth</t>
  </si>
  <si>
    <t>Leeds</t>
  </si>
  <si>
    <t>Middlesbrough</t>
  </si>
  <si>
    <t>Tyne</t>
  </si>
  <si>
    <t>Lancaster</t>
  </si>
  <si>
    <t>Liverpool</t>
  </si>
  <si>
    <t>Manchester</t>
  </si>
  <si>
    <t>SW Lancashire</t>
  </si>
  <si>
    <t>East Anglia</t>
  </si>
  <si>
    <t>Hallam</t>
  </si>
  <si>
    <t>Northampton</t>
  </si>
  <si>
    <t>Nottingham</t>
  </si>
  <si>
    <t>Birmingham</t>
  </si>
  <si>
    <t>Shrewsbury</t>
  </si>
  <si>
    <t>Cardiff</t>
  </si>
  <si>
    <t>Menevia</t>
  </si>
  <si>
    <t>Wrexham</t>
  </si>
  <si>
    <t>Please select from the drop down</t>
  </si>
  <si>
    <t>CONFERENCE REFERENCE NUMBER</t>
  </si>
  <si>
    <t>CONFERENCE DETAILS</t>
  </si>
  <si>
    <t>Gift Aid refunds (not donation itself)</t>
  </si>
  <si>
    <t>(C) Calculation of SVP Support payments</t>
  </si>
  <si>
    <t>x</t>
  </si>
  <si>
    <t>National Society</t>
  </si>
  <si>
    <t>Quarterly Conference Contribution</t>
  </si>
  <si>
    <t>INCOME FROM OTHER PARTS OF THE SOCIETY</t>
  </si>
  <si>
    <t>TOTAL INCOME -   (B) to 2002</t>
  </si>
  <si>
    <t>COST OF VISITS &amp; MATERIAL ASSISTANCE TO BENEFICIARIES</t>
  </si>
  <si>
    <t>OTHER LOCAL COSTS</t>
  </si>
  <si>
    <t>Local youth development (not internal)</t>
  </si>
  <si>
    <t>Local spiritual development/ members training</t>
  </si>
  <si>
    <t>PAYMENTS TO OTHER PARTS OF THE SOCIETY</t>
  </si>
  <si>
    <t>Special Funds &amp; David Young</t>
  </si>
  <si>
    <t>(Name of special fund - Young Mums, Holiday Fund, etc)</t>
  </si>
  <si>
    <t>(Name of CC/DC/Conf &amp; purpose)</t>
  </si>
  <si>
    <t>(Name of project &amp; purpose)</t>
  </si>
  <si>
    <t>Sign/Enter name:</t>
  </si>
  <si>
    <t>Fundraising income &amp; grants</t>
  </si>
  <si>
    <t>CC/DC</t>
  </si>
  <si>
    <t>CC %</t>
  </si>
  <si>
    <t>CC/DC?</t>
  </si>
  <si>
    <t>Payments to SVP Conf's/Councils</t>
  </si>
  <si>
    <t>Payments to National Office/CSPs/SVP Projects &amp; Camps</t>
  </si>
  <si>
    <t>INCOME FROM OTHER PARTS OF THE SOCIETY:</t>
  </si>
  <si>
    <t>SVP Support Payments paid in quarter</t>
  </si>
  <si>
    <t>ENTER AS POSITIVE IF HOLDING CASH.</t>
  </si>
  <si>
    <t>(negative)</t>
  </si>
  <si>
    <t>(Enter income &amp; expenditure under the weekly columns. Cannot enter in the Totals column.)</t>
  </si>
  <si>
    <t>This will normally be as at 31st March/1st April but could be the start of the quarter you first use this return, if starting mid-financial year.</t>
  </si>
  <si>
    <t>LESS Fundraising expenses</t>
  </si>
  <si>
    <t>Gift Aid refunds</t>
  </si>
  <si>
    <t xml:space="preserve">Funds from other parts of the Society </t>
  </si>
  <si>
    <t>TOTAL INCOME</t>
  </si>
  <si>
    <t>This Quarter</t>
  </si>
  <si>
    <t>Year to Date</t>
  </si>
  <si>
    <t>DETAILED REPORT OF INCOME &amp; EXPENDITURE</t>
  </si>
  <si>
    <t>Income</t>
  </si>
  <si>
    <t>Cost of visits &amp; material assistance to beneficiaries</t>
  </si>
  <si>
    <t>Other local costs</t>
  </si>
  <si>
    <t>Payments to other parts of the Society</t>
  </si>
  <si>
    <t>Total Expenditure</t>
  </si>
  <si>
    <t>Opening Balance</t>
  </si>
  <si>
    <t>Closing Balance</t>
  </si>
  <si>
    <t>Funds held as cash</t>
  </si>
  <si>
    <t>Funds held in the bank</t>
  </si>
  <si>
    <t>Funds committed already:</t>
  </si>
  <si>
    <t>Total funds committed already</t>
  </si>
  <si>
    <t>Comments:</t>
  </si>
  <si>
    <t>FINANCE REPORT TO CONFERENCE</t>
  </si>
  <si>
    <t>TOTAL RESTRICTED EXPENDITURE</t>
  </si>
  <si>
    <t>RESTRICTED EXPENDITURE</t>
  </si>
  <si>
    <t>RESTRICTED INCOME (must be shown gross)</t>
  </si>
  <si>
    <t>Gift Aid refunds on restricted donations</t>
  </si>
  <si>
    <t>Balance of restricted funds brought forward from previous return</t>
  </si>
  <si>
    <t>SUBTOTAL EXTERNAL RESTRICTED INCOME</t>
  </si>
  <si>
    <t>Restricted legacies received via National Office</t>
  </si>
  <si>
    <t>TOTAL RESTRICTED INCOME</t>
  </si>
  <si>
    <t>Balance of restricted funds carried forward to next return</t>
  </si>
  <si>
    <t>Name of deceased:</t>
  </si>
  <si>
    <t>Received from (name of donor/event)</t>
  </si>
  <si>
    <t>Details of how the funds were spent in line with the restrictions in place</t>
  </si>
  <si>
    <t>Backing documents kept &amp; available? (YES/ If no, explain)</t>
  </si>
  <si>
    <t>Examples of income that is NOT restricted</t>
  </si>
  <si>
    <t>CONFERENCE/COUNCIL DETAILS</t>
  </si>
  <si>
    <t>Church collection when announced in advance all funds raised will go to the Sudan Appeal.</t>
  </si>
  <si>
    <t>Donation from a parishoner who asks you spend it on helping young people.</t>
  </si>
  <si>
    <t>Examples of restricted income</t>
  </si>
  <si>
    <t>Donations received in lieu of flowers for a funeral that you later decide to use to fund a Christmas party for people in need.</t>
  </si>
  <si>
    <t>A donation from a local business to fund a Christmas Party for people in need.</t>
  </si>
  <si>
    <t>Bank funds at end of week</t>
  </si>
  <si>
    <t>Add amounts banked up to end of weeknot on bank statements</t>
  </si>
  <si>
    <t>Reconciled bank balance at end of week</t>
  </si>
  <si>
    <t>Cash in hand at end of week (ENTER AS POSITIVE IF HOLDING CASH)</t>
  </si>
  <si>
    <t>Restriction in place</t>
  </si>
  <si>
    <t>Expenditure</t>
  </si>
  <si>
    <t>When will the balance be spent?</t>
  </si>
  <si>
    <t>Summary of restricted fund balances:</t>
  </si>
  <si>
    <t>Total restricted funds</t>
  </si>
  <si>
    <t>Check [Totals should agree to return above]</t>
  </si>
  <si>
    <t>Surplus money that the Conference decides to use on helping young people.</t>
  </si>
  <si>
    <t>COST OF VISITS &amp; MATERIAL ASSISTANCE</t>
  </si>
  <si>
    <t>Spent out of income received from (donor/event/legacy)</t>
  </si>
  <si>
    <t>Restriction instructions received from donor/as guaranteed to donor in fundraising materials</t>
  </si>
  <si>
    <t>Brought forward</t>
  </si>
  <si>
    <t>Carried forward</t>
  </si>
  <si>
    <t>Restriction instructions received per legacy</t>
  </si>
  <si>
    <t>[Should agree to Restricted Income (1010) per return]</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</si>
  <si>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</si>
  <si>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Mass Stipends</t>
  </si>
  <si>
    <t>(enter negative)</t>
  </si>
  <si>
    <t>Information about your Conference</t>
  </si>
  <si>
    <t>CC</t>
  </si>
  <si>
    <t>Please enter the general information about your Conference in the yellow boxes and it will be copied across to the returns.</t>
  </si>
  <si>
    <t>QUARTER END DATE</t>
  </si>
  <si>
    <t>DEADLINE DATE</t>
  </si>
  <si>
    <t>Bank balance at end of quarter per NATWEST account</t>
  </si>
  <si>
    <t>(H)</t>
  </si>
  <si>
    <t>Amount</t>
  </si>
  <si>
    <t>Date Issued</t>
  </si>
  <si>
    <t>Category entered against</t>
  </si>
  <si>
    <t>Cheque Number</t>
  </si>
  <si>
    <t>NatWest Account bank statement balance at end of week</t>
  </si>
  <si>
    <t>Date</t>
  </si>
  <si>
    <t>Detail</t>
  </si>
  <si>
    <t>Expense</t>
  </si>
  <si>
    <t>Balance</t>
  </si>
  <si>
    <t>Total = (I)</t>
  </si>
  <si>
    <t>(I)</t>
  </si>
  <si>
    <t>Brought Forward Cash Balance</t>
  </si>
  <si>
    <r>
      <rPr>
        <b/>
        <sz val="9"/>
        <rFont val="Calibri"/>
        <family val="2"/>
      </rPr>
      <t>Deduct</t>
    </r>
    <r>
      <rPr>
        <sz val="9"/>
        <rFont val="Calibri"/>
        <family val="2"/>
      </rPr>
      <t xml:space="preserve"> and specify:</t>
    </r>
  </si>
  <si>
    <r>
      <t>Income at</t>
    </r>
    <r>
      <rPr>
        <b/>
        <sz val="14"/>
        <rFont val="Calibri"/>
        <family val="2"/>
      </rPr>
      <t xml:space="preserve"> (B)            </t>
    </r>
  </si>
  <si>
    <r>
      <t xml:space="preserve">Closing balance as per box </t>
    </r>
    <r>
      <rPr>
        <b/>
        <sz val="12"/>
        <rFont val="Calibri"/>
        <family val="2"/>
      </rPr>
      <t>(F)</t>
    </r>
    <r>
      <rPr>
        <sz val="12"/>
        <rFont val="Calibri"/>
        <family val="2"/>
      </rPr>
      <t xml:space="preserve"> below </t>
    </r>
  </si>
  <si>
    <r>
      <rPr>
        <b/>
        <sz val="12"/>
        <rFont val="Calibri"/>
        <family val="2"/>
      </rPr>
      <t>ADD</t>
    </r>
    <r>
      <rPr>
        <sz val="12"/>
        <rFont val="Calibri"/>
        <family val="2"/>
      </rPr>
      <t xml:space="preserve"> funds banked, not on bank statements</t>
    </r>
  </si>
  <si>
    <t>ADD uncleared cheques this quarter</t>
  </si>
  <si>
    <r>
      <rPr>
        <b/>
        <sz val="10"/>
        <rFont val="Calibri"/>
        <family val="2"/>
      </rPr>
      <t>LESS</t>
    </r>
    <r>
      <rPr>
        <sz val="10"/>
        <rFont val="Calibri"/>
        <family val="2"/>
      </rPr>
      <t xml:space="preserve"> cheques/credit card expense, not on bank statements</t>
    </r>
  </si>
  <si>
    <t>UNRESTRICTED INCOME (must be shown gross)</t>
  </si>
  <si>
    <t>SUBTOTAL UNRESTRICTED INCOME    (B)</t>
  </si>
  <si>
    <t xml:space="preserve">RECORD INCOME &amp; EXPENDITURE IN SUFFICIENT DETAILS FOR SOMEONE ELSE TO BE ABLE TO FOLLOW AND COMPLETE A FINANCE RETURN. </t>
  </si>
  <si>
    <t xml:space="preserve">PETTY CASH NEEDS ITS OWN RECORD. </t>
  </si>
  <si>
    <t>ALWAYS KEEP A RUNNING BALANCE AND REGULARLY AGREE TO CASH HELD</t>
  </si>
  <si>
    <t xml:space="preserve">NOTE: TRANSACTIONS ENTERED WILL NOT AUTOMATICALLY POPULATE ON THE RETURN AND WILL NEED TO BE ADDED TO THE BOOK TAB </t>
  </si>
  <si>
    <r>
      <t>Please ensure that this balance agrees with the previous return</t>
    </r>
    <r>
      <rPr>
        <b/>
        <sz val="12"/>
        <rFont val="Calibri"/>
        <family val="2"/>
      </rPr>
      <t xml:space="preserve"> (F)  </t>
    </r>
    <r>
      <rPr>
        <b/>
        <i/>
        <sz val="12"/>
        <rFont val="Calibri"/>
        <family val="2"/>
      </rPr>
      <t xml:space="preserve">and make any changes under income or expenditure using the book tab. </t>
    </r>
  </si>
  <si>
    <r>
      <rPr>
        <b/>
        <sz val="14"/>
        <rFont val="Calibri"/>
        <family val="2"/>
      </rPr>
      <t>CONFIRMATION:</t>
    </r>
    <r>
      <rPr>
        <sz val="14"/>
        <rFont val="Calibri"/>
        <family val="2"/>
      </rPr>
      <t xml:space="preserve">       </t>
    </r>
    <r>
      <rPr>
        <b/>
        <sz val="14"/>
        <rFont val="Calibri"/>
        <family val="2"/>
      </rPr>
      <t xml:space="preserve">We certify that this return shows the total income received by the Conference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</si>
  <si>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r>
      <rPr>
        <b/>
        <sz val="12"/>
        <rFont val="Calibri"/>
        <family val="2"/>
      </rPr>
      <t>LESS</t>
    </r>
    <r>
      <rPr>
        <sz val="12"/>
        <rFont val="Calibri"/>
        <family val="2"/>
      </rPr>
      <t xml:space="preserve"> Cash in hand at quarter end</t>
    </r>
    <r>
      <rPr>
        <sz val="12"/>
        <rFont val="Calibri"/>
        <family val="2"/>
      </rPr>
      <t xml:space="preserve"> (counted)</t>
    </r>
  </si>
  <si>
    <t xml:space="preserve">RESTRICTED INCOME RETURN MUST BE COMPLETED SUMMARISING EACH RESTRICTION AND SUBMITTED WITH MAIN RETURN ALONG WITH BACKING DOCUMENTS DEMONSTRATING THE RESTRICTION. </t>
  </si>
  <si>
    <t>Transfer from Conference Centralised NatWest A/C:</t>
  </si>
  <si>
    <t>COMPLETE RESTRICTED INCOME FORM</t>
  </si>
  <si>
    <t>Less cheques/ Credit Card Expense not yet on bank statements to end of week (ENTER AS NEGATIVE)</t>
  </si>
  <si>
    <t>Optional Weekly reconciliation - Please right click &amp; unhide the rows below if you wish to use this.</t>
  </si>
  <si>
    <t>UNRESTRICTED INCOME</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</si>
  <si>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</si>
  <si>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Twinning - Twin payments</t>
  </si>
  <si>
    <t>Twinning  - projects and other payments</t>
  </si>
  <si>
    <t>Please show twin payments separately from other Twinning (5005)</t>
  </si>
  <si>
    <t>Twinning  - Twin payments</t>
  </si>
  <si>
    <t>Twinning - projects and other payments</t>
  </si>
  <si>
    <t>RESTRICTED INCOME:</t>
  </si>
  <si>
    <t>UNRESTRICTED INCOME (to be shown gross)</t>
  </si>
  <si>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</si>
  <si>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</si>
  <si>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</si>
  <si>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</si>
  <si>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</si>
  <si>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</si>
  <si>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</si>
  <si>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</si>
  <si>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</si>
  <si>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</si>
  <si>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</si>
  <si>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</si>
  <si>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</si>
  <si>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</si>
  <si>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</si>
  <si>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</si>
  <si>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</si>
  <si>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</si>
  <si>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</si>
  <si>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</si>
  <si>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</si>
  <si>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</si>
  <si>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</si>
  <si>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</si>
  <si>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</si>
  <si>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</si>
  <si>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</si>
  <si>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</si>
  <si>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</si>
  <si>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</si>
  <si>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</si>
  <si>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</si>
  <si>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</si>
  <si>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</si>
  <si>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</si>
  <si>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</si>
  <si>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</si>
  <si>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</si>
  <si>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</si>
  <si>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r>
      <rPr>
        <b/>
        <sz val="14"/>
        <rFont val="Calibri"/>
        <family val="2"/>
      </rPr>
      <t xml:space="preserve">LESS </t>
    </r>
    <r>
      <rPr>
        <sz val="14"/>
        <rFont val="Calibri"/>
        <family val="2"/>
      </rPr>
      <t>Fundraising expenses</t>
    </r>
  </si>
  <si>
    <r>
      <t xml:space="preserve">SVP Support Payments </t>
    </r>
    <r>
      <rPr>
        <b/>
        <sz val="14"/>
        <rFont val="Calibri"/>
        <family val="2"/>
      </rPr>
      <t>paid</t>
    </r>
    <r>
      <rPr>
        <sz val="14"/>
        <rFont val="Calibri"/>
        <family val="2"/>
      </rPr>
      <t xml:space="preserve"> in quarter</t>
    </r>
  </si>
  <si>
    <r>
      <rPr>
        <b/>
        <sz val="14"/>
        <rFont val="Calibri"/>
        <family val="2"/>
      </rPr>
      <t>LESS</t>
    </r>
    <r>
      <rPr>
        <sz val="14"/>
        <rFont val="Calibri"/>
        <family val="2"/>
      </rPr>
      <t xml:space="preserve"> Cash in hand at quarter end (counted)</t>
    </r>
  </si>
  <si>
    <r>
      <t xml:space="preserve">Closing balance as per box </t>
    </r>
    <r>
      <rPr>
        <b/>
        <sz val="13"/>
        <rFont val="Calibri"/>
        <family val="2"/>
      </rPr>
      <t>(F)</t>
    </r>
    <r>
      <rPr>
        <sz val="13"/>
        <rFont val="Calibri"/>
        <family val="2"/>
      </rPr>
      <t xml:space="preserve"> below </t>
    </r>
  </si>
  <si>
    <r>
      <rPr>
        <b/>
        <sz val="14"/>
        <rFont val="Calibri"/>
        <family val="2"/>
      </rPr>
      <t>ADD</t>
    </r>
    <r>
      <rPr>
        <sz val="14"/>
        <rFont val="Calibri"/>
        <family val="2"/>
      </rPr>
      <t xml:space="preserve"> funds banked, not on bank statements</t>
    </r>
  </si>
  <si>
    <r>
      <rPr>
        <b/>
        <sz val="10.5"/>
        <rFont val="Calibri"/>
        <family val="2"/>
      </rPr>
      <t>LESS</t>
    </r>
    <r>
      <rPr>
        <sz val="10.5"/>
        <rFont val="Calibri"/>
        <family val="2"/>
      </rPr>
      <t xml:space="preserve"> cheques/credit card expense, not on bank statements</t>
    </r>
  </si>
  <si>
    <r>
      <rPr>
        <b/>
        <sz val="13"/>
        <rFont val="Calibri"/>
        <family val="2"/>
      </rPr>
      <t>ADD</t>
    </r>
    <r>
      <rPr>
        <sz val="13"/>
        <rFont val="Calibri"/>
        <family val="2"/>
      </rPr>
      <t xml:space="preserve"> funds banked, not on bank statements</t>
    </r>
  </si>
  <si>
    <r>
      <rPr>
        <b/>
        <sz val="13.5"/>
        <rFont val="Calibri"/>
        <family val="2"/>
      </rPr>
      <t>ADD</t>
    </r>
    <r>
      <rPr>
        <sz val="13.5"/>
        <rFont val="Calibri"/>
        <family val="2"/>
      </rPr>
      <t xml:space="preserve"> funds banked, not on bank statements</t>
    </r>
  </si>
  <si>
    <t>Earliest donation date in the period of claim:</t>
  </si>
  <si>
    <t>Last name</t>
  </si>
  <si>
    <t>House name or number</t>
  </si>
  <si>
    <t>Postcode</t>
  </si>
  <si>
    <t>Aggregated donations</t>
  </si>
  <si>
    <t xml:space="preserve"> </t>
  </si>
  <si>
    <t>* Don't change the layout of the schedule or change the name of the worksheet.</t>
  </si>
  <si>
    <t>* If any section isn't applicable leave it blank. Don't enter N/A or Nil.</t>
  </si>
  <si>
    <t xml:space="preserve">* Don't include blank spaces or other characters at the start or end of boxes.  </t>
  </si>
  <si>
    <t>* Don't leave a blank row between donations.</t>
  </si>
  <si>
    <t>* Stay within the maximum of 1,000 rows of donations.</t>
  </si>
  <si>
    <t>* Aggregated donations are donations under £20 from different people totalling less than £1000 per line. When you add together donations from the same donor, you must leave the aggregated donations column blank.</t>
  </si>
  <si>
    <t>* For sponsored events enter the participant's name and address, the date collected, and the total amount raised. Don't include any donations over £500 – these must be shown separately as normal Gift Aid donations.</t>
  </si>
  <si>
    <t>GET IT RIGHT THE FIRST TIME - HOW TO COMPLETE THIS SCHEDULE</t>
  </si>
  <si>
    <t>* Enter the house name or number and the postcode of all donors that live in the UK. For donors living abroad, enter their address and put X in the 'Postcode' column.</t>
  </si>
  <si>
    <t>Fig.1 shows an example of how to complete the schedule.</t>
  </si>
  <si>
    <t>Fig.1
Examples</t>
  </si>
  <si>
    <r>
      <t xml:space="preserve">Title
</t>
    </r>
    <r>
      <rPr>
        <sz val="11"/>
        <color rgb="FF000000"/>
        <rFont val="Arial2"/>
      </rPr>
      <t>up to 4 characters</t>
    </r>
  </si>
  <si>
    <r>
      <t xml:space="preserve">First name or initial
</t>
    </r>
    <r>
      <rPr>
        <sz val="11"/>
        <color rgb="FF000000"/>
        <rFont val="Arial2"/>
      </rPr>
      <t>up to 35 characters with no spaces, or just enter an initial</t>
    </r>
  </si>
  <si>
    <r>
      <t xml:space="preserve">Last name
</t>
    </r>
    <r>
      <rPr>
        <sz val="11"/>
        <color rgb="FF000000"/>
        <rFont val="Arial2"/>
      </rPr>
      <t>up to 35 characters</t>
    </r>
  </si>
  <si>
    <r>
      <t xml:space="preserve">House name or number
</t>
    </r>
    <r>
      <rPr>
        <sz val="11"/>
        <color rgb="FF000000"/>
        <rFont val="Arial2"/>
      </rPr>
      <t>up to 40 characters</t>
    </r>
  </si>
  <si>
    <r>
      <t xml:space="preserve">Postcode
</t>
    </r>
    <r>
      <rPr>
        <sz val="11"/>
        <color rgb="FF000000"/>
        <rFont val="Arial2"/>
      </rPr>
      <t xml:space="preserve"> </t>
    </r>
    <r>
      <rPr>
        <sz val="11"/>
        <color rgb="FF000000"/>
        <rFont val="Arial2"/>
      </rPr>
      <t>UPPER CASE and include a space</t>
    </r>
  </si>
  <si>
    <r>
      <t xml:space="preserve">Aggregated donations
</t>
    </r>
    <r>
      <rPr>
        <sz val="11"/>
        <color rgb="FF000000"/>
        <rFont val="Arial2"/>
      </rPr>
      <t>a simple description up to 35 characters - DON'T enter Yes or Not Applicable.</t>
    </r>
  </si>
  <si>
    <r>
      <t xml:space="preserve"> </t>
    </r>
    <r>
      <rPr>
        <b/>
        <sz val="11"/>
        <color rgb="FF000000"/>
        <rFont val="Arial2"/>
      </rPr>
      <t>Donation date</t>
    </r>
    <r>
      <rPr>
        <b/>
        <sz val="11"/>
        <color rgb="FF000000"/>
        <rFont val="Arial2"/>
      </rPr>
      <t xml:space="preserve">
</t>
    </r>
    <r>
      <rPr>
        <sz val="11"/>
        <color rgb="FF000000"/>
        <rFont val="Arial2"/>
      </rPr>
      <t>(DD/MM/YY)
DON'T use hyphens or full stops</t>
    </r>
  </si>
  <si>
    <r>
      <t xml:space="preserve">Amount
</t>
    </r>
    <r>
      <rPr>
        <sz val="11"/>
        <color rgb="FF000000"/>
        <rFont val="Arial2"/>
      </rPr>
      <t>DON'T use a £ sign</t>
    </r>
  </si>
  <si>
    <t>Prof</t>
  </si>
  <si>
    <t>Henry</t>
  </si>
  <si>
    <t>House Martin</t>
  </si>
  <si>
    <t>152A</t>
  </si>
  <si>
    <t>M99 2QD</t>
  </si>
  <si>
    <t>Mr</t>
  </si>
  <si>
    <t>John</t>
  </si>
  <si>
    <t>Smith</t>
  </si>
  <si>
    <t>100 Champs Elysees, Paris</t>
  </si>
  <si>
    <t>X</t>
  </si>
  <si>
    <t>One off Gift Aid donations</t>
  </si>
  <si>
    <t>Miss</t>
  </si>
  <si>
    <t>B</t>
  </si>
  <si>
    <t>Chaudry</t>
  </si>
  <si>
    <t>21</t>
  </si>
  <si>
    <t>L43 4FB</t>
  </si>
  <si>
    <t>Yes</t>
  </si>
  <si>
    <t>First name/initial</t>
  </si>
  <si>
    <t>Title</t>
  </si>
  <si>
    <t>Sponsored event (Yes/Blank)</t>
  </si>
  <si>
    <t>Donation date  (DD/MM/YY)</t>
  </si>
  <si>
    <r>
      <t xml:space="preserve"> </t>
    </r>
    <r>
      <rPr>
        <b/>
        <sz val="11"/>
        <color rgb="FF000000"/>
        <rFont val="Arial2"/>
      </rPr>
      <t xml:space="preserve">Sponsored event
</t>
    </r>
    <r>
      <rPr>
        <sz val="11"/>
        <color rgb="FF000000"/>
        <rFont val="Arial2"/>
      </rPr>
      <t>enter Yes or leave blank</t>
    </r>
  </si>
  <si>
    <t xml:space="preserve">Click the below links to take you to the required guidance notes or scroll to the end of the workbook. </t>
  </si>
  <si>
    <t>Information / Documents Required</t>
  </si>
  <si>
    <t>Completed Gift Aid Claim Form – Please ensure that all relevant information is completed</t>
  </si>
  <si>
    <t>Fully completed Gift Aid Declaration form(s) for all new donors during the quarter</t>
  </si>
  <si>
    <t>GA SUBMISSION CHECKLIST</t>
  </si>
  <si>
    <t>Gift Aid envelopes relating to a fund-raising event (The total on the claim must agree to the balances on the envelopes)</t>
  </si>
  <si>
    <t>Being a Treasurer</t>
  </si>
  <si>
    <t>Raffle Distribution</t>
  </si>
  <si>
    <t>SPONSORED EVENT - Completed sponsorship form</t>
  </si>
  <si>
    <t>National Support Charges for Jan-Mar 2026</t>
  </si>
  <si>
    <t>Central Council Support Charges for Jan-Mar 2026</t>
  </si>
  <si>
    <t>National Support Charges for Oct-Dec 2025</t>
  </si>
  <si>
    <t>Central Council Support Charges for Oct-Dec 2025</t>
  </si>
  <si>
    <t>National Support Charges for July-Sept 2025</t>
  </si>
  <si>
    <t>Central Council Support Charges for July-Sept 2025</t>
  </si>
  <si>
    <t>National Support Charges for April - June 2025</t>
  </si>
  <si>
    <t>Central Council Support Charges for April - June 2025</t>
  </si>
  <si>
    <t>Instructions</t>
  </si>
  <si>
    <t>You will have the donation records or envelopes from your recent collection.</t>
  </si>
  <si>
    <t>If the donations are from predominantly single donations organise them into donations above £20 and below £20.</t>
  </si>
  <si>
    <t>If there are multiple donations from the same people it may be better to organise donations by person because it is possible to combine donations received from the same individual rather than listing them out separately.</t>
  </si>
  <si>
    <t>Only the First name, or first initial if not known, no spaces before or after.</t>
  </si>
  <si>
    <t>LEAVE BLANK</t>
  </si>
  <si>
    <t>Only the Last name, no spaces before or after.</t>
  </si>
  <si>
    <t>Only the house name or number, no spaces before or after.</t>
  </si>
  <si>
    <t>Must be in a standard format ie ‘GL52 5LN’ accepted but ‘GL525LN’ (no space) and ‘gl525ln’ (lowercase) will be rejected.</t>
  </si>
  <si>
    <t>Please give your aggregated donations a relevant name (under 35 characters) ie ‘Church Collection 12/3/14’, ‘Bucket Collection 6/6/14’.</t>
  </si>
  <si>
    <t>Sponsored event  (Yes/blank)</t>
  </si>
  <si>
    <t xml:space="preserve">LEAVE BLANK </t>
  </si>
  <si>
    <t>Donation date (DD/MM/YY)</t>
  </si>
  <si>
    <t xml:space="preserve">Number only, DON’T USE £ SIGN. This is the total amount of the donation(s). Remember it is possible to combine donations received from the same individual and claims can go back as far as 4 years providing you have a Gift Aid Declaration Form and sufficient evidence of the donation. </t>
  </si>
  <si>
    <r>
      <t xml:space="preserve">You will also need to know the </t>
    </r>
    <r>
      <rPr>
        <b/>
        <sz val="12"/>
        <color rgb="FF000000"/>
        <rFont val="Calibri"/>
        <family val="2"/>
      </rPr>
      <t>date of the earliest donation</t>
    </r>
    <r>
      <rPr>
        <sz val="12"/>
        <rFont val="Arial"/>
        <family val="2"/>
      </rPr>
      <t xml:space="preserve"> included in this claim. There is a box near the top of the form for this information to be provided.</t>
    </r>
  </si>
  <si>
    <r>
      <rPr>
        <b/>
        <sz val="12"/>
        <color rgb="FF000000"/>
        <rFont val="Calibri"/>
        <family val="2"/>
      </rPr>
      <t>LEAVE BLANK.</t>
    </r>
    <r>
      <rPr>
        <sz val="12"/>
        <rFont val="Arial"/>
        <family val="2"/>
      </rPr>
      <t xml:space="preserve"> Aggregated donations are different. Even if you have combined donations from the same individual you do not need to list these as aggregated donations.</t>
    </r>
  </si>
  <si>
    <r>
      <rPr>
        <b/>
        <sz val="12"/>
        <rFont val="Arial"/>
        <family val="2"/>
      </rPr>
      <t>Leave Blank</t>
    </r>
    <r>
      <rPr>
        <sz val="12"/>
        <rFont val="Arial"/>
        <family val="2"/>
      </rPr>
      <t xml:space="preserve"> unless the donation was for a sponsored event. If this was a sponsored event then the individual’s details filled out will be for the </t>
    </r>
    <r>
      <rPr>
        <u/>
        <sz val="11"/>
        <color indexed="8"/>
        <rFont val="Calibri"/>
        <family val="2"/>
      </rPr>
      <t>participant</t>
    </r>
    <r>
      <rPr>
        <sz val="12"/>
        <rFont val="Arial"/>
        <family val="2"/>
      </rPr>
      <t>. All donations can be combined unless there is a particular donation for over £500. If someone sponsored over £500 then this donation should be listed separately.</t>
    </r>
  </si>
  <si>
    <r>
      <t xml:space="preserve">When entering information for </t>
    </r>
    <r>
      <rPr>
        <b/>
        <sz val="12"/>
        <color rgb="FF000000"/>
        <rFont val="Calibri"/>
        <family val="2"/>
      </rPr>
      <t>donations under £20</t>
    </r>
    <r>
      <rPr>
        <sz val="12"/>
        <rFont val="Arial"/>
        <family val="2"/>
      </rPr>
      <t xml:space="preserve"> it is possible to aggregate the donations and just enter the total received. In order to do this each individual donation will need to be under £20.</t>
    </r>
    <r>
      <rPr>
        <b/>
        <sz val="11"/>
        <color indexed="8"/>
        <rFont val="Calibri"/>
        <family val="2"/>
      </rPr>
      <t xml:space="preserve"> </t>
    </r>
    <r>
      <rPr>
        <b/>
        <sz val="12"/>
        <color rgb="FF000000"/>
        <rFont val="Calibri"/>
        <family val="2"/>
      </rPr>
      <t>Gift Aid declaration forms/envelopes are still required.</t>
    </r>
    <r>
      <rPr>
        <b/>
        <sz val="11"/>
        <color indexed="8"/>
        <rFont val="Calibri"/>
        <family val="2"/>
      </rPr>
      <t xml:space="preserve"> </t>
    </r>
    <r>
      <rPr>
        <sz val="12"/>
        <rFont val="Arial"/>
        <family val="2"/>
      </rPr>
      <t xml:space="preserve">The maximum amount that can be included in one line as aggregated donations is £1,000. If you have more donations than this simply include over two or more lines. </t>
    </r>
  </si>
  <si>
    <r>
      <t>When entering information for</t>
    </r>
    <r>
      <rPr>
        <b/>
        <sz val="11"/>
        <color indexed="8"/>
        <rFont val="Calibri"/>
        <family val="2"/>
      </rPr>
      <t xml:space="preserve"> </t>
    </r>
    <r>
      <rPr>
        <b/>
        <sz val="12"/>
        <color rgb="FF000000"/>
        <rFont val="Calibri"/>
        <family val="2"/>
      </rPr>
      <t>donations either above £20 or all received from the same individual</t>
    </r>
    <r>
      <rPr>
        <b/>
        <sz val="11"/>
        <color indexed="8"/>
        <rFont val="Calibri"/>
        <family val="2"/>
      </rPr>
      <t xml:space="preserve"> </t>
    </r>
    <r>
      <rPr>
        <sz val="12"/>
        <rFont val="Arial"/>
        <family val="2"/>
      </rPr>
      <t>you will need to fill out the individual’s details:</t>
    </r>
  </si>
  <si>
    <t>Gift Aid Instructions </t>
  </si>
  <si>
    <t>In brief: </t>
  </si>
  <si>
    <t>·        Gift Aid is basically HMRC refunding the income tax paid by the donor to the recipient charity.  </t>
  </si>
  <si>
    <t>·        To claim Gift Aid the donor must be a taxpayer and have filled out a Gift Aid Declaration Form. </t>
  </si>
  <si>
    <t>·        Gift Aid claimed on Restricted Income should also be treated as Restricted Income.</t>
  </si>
  <si>
    <t>Information required to claim Gift Aid: </t>
  </si>
  <si>
    <t>·        Last name  </t>
  </si>
  <si>
    <t>·        House number/name  </t>
  </si>
  <si>
    <t>·        Post code  </t>
  </si>
  <si>
    <t>·        Date of donation/last in series of donations  </t>
  </si>
  <si>
    <t>·        Amount of donation(s) – for gift aid envelopes this will be noted when counting takes place. </t>
  </si>
  <si>
    <t>How to claim Gift Aid </t>
  </si>
  <si>
    <t>Gift aid donations should be banked separately and should only be claimed for once banked and cleared on the statement.</t>
  </si>
  <si>
    <t>·        1 April to 30 June</t>
  </si>
  <si>
    <t>·        1 July to 30 September</t>
  </si>
  <si>
    <t>·        1 October to 31 December</t>
  </si>
  <si>
    <t>·        1 January to 31 March</t>
  </si>
  <si>
    <t>Conference number</t>
  </si>
  <si>
    <t>Copies of bank statements, clearly showing the gift aid receipts that have been paid into the account</t>
  </si>
  <si>
    <t>6.      Gift Aid receipts should be recorded on your Conference’s Quarterly Return in the appropriate category.</t>
  </si>
  <si>
    <t>8.      Gift Aid refunds received from HMRC should be recorded in 1004 – Gift Aid Refund.</t>
  </si>
  <si>
    <t>·        Gift Aid Claim Form – record of Gift Aid donations to be forwarded to Bradford Finance Office</t>
  </si>
  <si>
    <t>·        Gift Aid Instructions - Guidance for completing the Gift Aid Claim Form </t>
  </si>
  <si>
    <t>·        Gift Aid Declaration Form </t>
  </si>
  <si>
    <t>·        Sponsorship and Gift Aid Declaration Form</t>
  </si>
  <si>
    <t>Queries </t>
  </si>
  <si>
    <t>If you have any questions or need additional advice, please contact us at Bradford Finance Office: </t>
  </si>
  <si>
    <r>
      <t xml:space="preserve">·        It isn’t just current donations that Gift Aid can be claimed on. It is possible to go back as far as </t>
    </r>
    <r>
      <rPr>
        <b/>
        <sz val="12"/>
        <rFont val="Arial"/>
        <family val="2"/>
      </rPr>
      <t>four years</t>
    </r>
    <r>
      <rPr>
        <sz val="12"/>
        <rFont val="Arial"/>
        <family val="2"/>
      </rPr>
      <t xml:space="preserve"> and claim Gift Aid on historic donations – provided you have a Gift Aid Declaration Form and sufficient records of the donation. It is worth looking back through your records and confirming if you have donations applicable where Gift Aid has not already been claimed.  </t>
    </r>
  </si>
  <si>
    <r>
      <t xml:space="preserve">2.      Counting the collection: It is important to </t>
    </r>
    <r>
      <rPr>
        <b/>
        <sz val="12"/>
        <rFont val="Arial"/>
        <family val="2"/>
      </rPr>
      <t>note the amount donated on each envelope</t>
    </r>
    <r>
      <rPr>
        <sz val="12"/>
        <rFont val="Arial"/>
        <family val="2"/>
      </rPr>
      <t>. These envelopes will need to be kept as evidence of the donation for six years following a claim.  </t>
    </r>
  </si>
  <si>
    <r>
      <t xml:space="preserve">7.      Remember to keep evidence of the Gift Aided donations for </t>
    </r>
    <r>
      <rPr>
        <b/>
        <sz val="12"/>
        <rFont val="Arial"/>
        <family val="2"/>
      </rPr>
      <t>six years</t>
    </r>
    <r>
      <rPr>
        <sz val="12"/>
        <rFont val="Arial"/>
        <family val="2"/>
      </rPr>
      <t xml:space="preserve"> following the claim. </t>
    </r>
  </si>
  <si>
    <r>
      <t xml:space="preserve">Telephone: </t>
    </r>
    <r>
      <rPr>
        <b/>
        <sz val="12"/>
        <color theme="3" tint="0.39997558519241921"/>
        <rFont val="Arial"/>
        <family val="2"/>
      </rPr>
      <t>01274 513045 </t>
    </r>
    <r>
      <rPr>
        <sz val="12"/>
        <color theme="3" tint="0.39997558519241921"/>
        <rFont val="Arial"/>
        <family val="2"/>
      </rPr>
      <t> </t>
    </r>
  </si>
  <si>
    <t>Conference Name:</t>
  </si>
  <si>
    <t>Y</t>
  </si>
  <si>
    <t>N/A</t>
  </si>
  <si>
    <t>N</t>
  </si>
  <si>
    <t>Select</t>
  </si>
  <si>
    <t>Total to Claim:</t>
  </si>
  <si>
    <t>CHECKS</t>
  </si>
  <si>
    <t xml:space="preserve">              Please tick this box if you are a UK taxpayer and agree to this declaration.</t>
  </si>
  <si>
    <t xml:space="preserve">           Home address</t>
  </si>
  <si>
    <t xml:space="preserve">           Address line 2</t>
  </si>
  <si>
    <t xml:space="preserve">           Address line 3</t>
  </si>
  <si>
    <t xml:space="preserve">           Town</t>
  </si>
  <si>
    <t xml:space="preserve">           Post code</t>
  </si>
  <si>
    <t xml:space="preserve">           Conference name</t>
  </si>
  <si>
    <t>Sponsorship and Gift Aid declaration form</t>
  </si>
  <si>
    <t>PLEASE SPONSOR ME TO HELP RAISE MONEY FOR THE ST VINCENT DE PAUL SOCIETY</t>
  </si>
  <si>
    <t>Note to participant: While anyone can sponsor you, we may not be able to claim Gift Aid from all your sponsors, for example family members (connected persons), if you have received a benefit by participating. Please check with us or the Institute of
Fundraising for further details. www.institute-of-fundraising.org.uk</t>
  </si>
  <si>
    <t>If I have ticked the box headed ‘Gift Aid? √’, I confirm that I am a UK Income or Capital Gains taxpayer. I have read this statement and want the charity named above to reclaim tax on the donation detailed below, given on the date shown. I understand that if I pay less Income Tax / or Capital Gains tax in the current tax year than the amount of Gift Aid claimed on all of my donations it is my responsibility to pay any difference. I understand the charity will reclaim 25p of tax on every £1 that I have given.</t>
  </si>
  <si>
    <t>First &amp; last name</t>
  </si>
  <si>
    <t>Home address including postcode (Please do not put your work address here.)</t>
  </si>
  <si>
    <t>Donation (£)</t>
  </si>
  <si>
    <t>Date Paid</t>
  </si>
  <si>
    <t>Email address (if you would like updates)</t>
  </si>
  <si>
    <t>*St Vincent de Paul Society is not involved with the organisation or management of this event and cannot accept liability for any injury, loss or
damage during the event or matters arising from it</t>
  </si>
  <si>
    <t>Total donations received</t>
  </si>
  <si>
    <t>Total Gift Aid donations</t>
  </si>
  <si>
    <t>Date donations given to St Vincent de Paul Society</t>
  </si>
  <si>
    <t>Please return to:</t>
  </si>
  <si>
    <t>A company limited by guarantee   Registered in England &amp; Wales No: 3174679     Charity Registration No: 1053992</t>
  </si>
  <si>
    <r>
      <rPr>
        <b/>
        <sz val="10"/>
        <rFont val="Arial"/>
        <family val="2"/>
      </rPr>
      <t xml:space="preserve">THANK YOU FOR YOUR SUPPORT
</t>
    </r>
    <r>
      <rPr>
        <sz val="10"/>
        <rFont val="Arial"/>
        <family val="2"/>
      </rPr>
      <t xml:space="preserve">
St Vincent de Paul Society Finance Team,
Allenby House, Rees Way Bradford
BD3 0DZ
Telephone 01274 513045    E-mail: giftaid@svp.org.uk    Web: www.svp.org.uk</t>
    </r>
  </si>
  <si>
    <t>I want to Gift Aid my donation of</t>
  </si>
  <si>
    <t>made on</t>
  </si>
  <si>
    <t xml:space="preserve">               /         /          </t>
  </si>
  <si>
    <t xml:space="preserve">             Your details</t>
  </si>
  <si>
    <t xml:space="preserve">First Name   </t>
  </si>
  <si>
    <t xml:space="preserve">           Title                                                </t>
  </si>
  <si>
    <t xml:space="preserve">    Surname</t>
  </si>
  <si>
    <t xml:space="preserve">           SVP reference
           no (If known)</t>
  </si>
  <si>
    <t>The person named below is raising money for St Vincent de Paul Society. The aim of the SVP is the same today as it was at its conception in the 19th Century - to tackle poverty in all its forms through the provision of practical assistance to those in need.</t>
  </si>
  <si>
    <t>If your donation is for an SVP Conference, please give details below</t>
  </si>
  <si>
    <t>London 020 7703 3030</t>
  </si>
  <si>
    <t>Bradford 01274 513 045</t>
  </si>
  <si>
    <t>www.svp.org.uk
info@svp.org.uk</t>
  </si>
  <si>
    <r>
      <rPr>
        <b/>
        <sz val="11"/>
        <rFont val="Arial"/>
        <family val="2"/>
      </rPr>
      <t xml:space="preserve">Gift Aid Declaration Form
</t>
    </r>
    <r>
      <rPr>
        <sz val="11"/>
        <rFont val="Arial"/>
        <family val="2"/>
      </rPr>
      <t>Boost your donation by 25p of Gift Aid for every £1 you donate. Gift Aid is reclaimed by the SVP from the tax you pay for the current tax year.
Your address is needed to identify you as a current UK taxpayer.</t>
    </r>
  </si>
  <si>
    <r>
      <rPr>
        <b/>
        <sz val="11"/>
        <rFont val="Arial"/>
        <family val="2"/>
      </rPr>
      <t>Gift Aid declaration</t>
    </r>
    <r>
      <rPr>
        <sz val="11"/>
        <rFont val="Arial"/>
        <family val="2"/>
      </rPr>
      <t xml:space="preserve"> (Please tick below to indicate your agreement)</t>
    </r>
  </si>
  <si>
    <r>
      <t xml:space="preserve">We will process your data in accordance with the Data Protection Act 2018. Full details of our data processing are available from our website at </t>
    </r>
    <r>
      <rPr>
        <b/>
        <sz val="11"/>
        <color indexed="62"/>
        <rFont val="Arial"/>
        <family val="2"/>
      </rPr>
      <t xml:space="preserve">www.svp.org.uk/privacy-policy </t>
    </r>
    <r>
      <rPr>
        <sz val="11"/>
        <rFont val="Arial"/>
        <family val="2"/>
      </rPr>
      <t>and a copy of our policy will be posted to you on request.</t>
    </r>
  </si>
  <si>
    <r>
      <rPr>
        <b/>
        <sz val="11"/>
        <rFont val="Arial"/>
        <family val="2"/>
      </rPr>
      <t>Registered Office:</t>
    </r>
    <r>
      <rPr>
        <sz val="11"/>
        <rFont val="Arial"/>
        <family val="2"/>
      </rPr>
      <t xml:space="preserve"> Allenby House, Rees Way, Bradford, BD3 0DZ</t>
    </r>
  </si>
  <si>
    <t xml:space="preserve">and any donations  I make in </t>
  </si>
  <si>
    <t>the future to the St Vincent de Paul Society England and Wales (SVP). I understand that the SVP will reclaim 25p for every £1.00 I donate. I am a UK taxpayer and if I pay less Income Tax and/or Capital Gains Tax than the amount of Gift Aid claimed on all my donations in any tax year it is my responsibility to pay the difference.</t>
  </si>
  <si>
    <t>Gift Aid?
✓</t>
  </si>
  <si>
    <t>Tick if we can keep in touch ✓</t>
  </si>
  <si>
    <r>
      <t xml:space="preserve">Please sponsor me (name) </t>
    </r>
    <r>
      <rPr>
        <u/>
        <sz val="11"/>
        <rFont val="Arial"/>
        <family val="2"/>
      </rPr>
      <t>                                                              __________________________ </t>
    </r>
  </si>
  <si>
    <r>
      <t xml:space="preserve">To (event)* </t>
    </r>
    <r>
      <rPr>
        <u/>
        <sz val="9"/>
        <rFont val="Arial"/>
        <family val="2"/>
      </rPr>
      <t>                                                                                                                </t>
    </r>
    <r>
      <rPr>
        <sz val="9"/>
        <rFont val="Arial"/>
        <family val="2"/>
      </rPr>
      <t>________________________________</t>
    </r>
  </si>
  <si>
    <r>
      <t>In aid of</t>
    </r>
    <r>
      <rPr>
        <u/>
        <sz val="9"/>
        <rFont val="Arial"/>
        <family val="2"/>
      </rPr>
      <t>                                                                                                                  </t>
    </r>
    <r>
      <rPr>
        <sz val="9"/>
        <rFont val="Arial"/>
        <family val="2"/>
      </rPr>
      <t>__________________________________</t>
    </r>
  </si>
  <si>
    <t>Being a Treasurer for Conferences and Councils</t>
  </si>
  <si>
    <t>Your role will involve working behind the scenes to ensure your Conference's/Council's  records are maintained but also keeping your fellow members up to date with the Conference's/Council's finances.</t>
  </si>
  <si>
    <t>The Treasurer should give a verbal report on the Conference/Council’s finances at each meeting and present a written report (the quarterly return) to the Conference/Council at least once a quarter.</t>
  </si>
  <si>
    <t>Why are the Finance Returns important?</t>
  </si>
  <si>
    <t xml:space="preserve">As treasurer, you are undertaking a vitality important part of the record keeping for the Society. We are a member led society and the majority of work happens through our members. We need to ensure that the records we keep are complete and accurate. </t>
  </si>
  <si>
    <t>Becoming a Treasurer</t>
  </si>
  <si>
    <t>The following things should have happened when you became a Treasurer:</t>
  </si>
  <si>
    <t>1. You should have received some training to help you understand the role. This could have been from the outgoing Treasurer, other local officers, your District or Central Council or National Office.</t>
  </si>
  <si>
    <t>2. You should have been given the historic records kept by previous Treasurers. We have to keep records going back 6 years. If there is something that is still relevant (i.e. an unspent legacy) then we will need to keep records on it until it is no longer relevant. If you haven't received them please chase up the old treasurer to obtain the records. Make sure to get any computerised records they may have kept as well as the paper records.</t>
  </si>
  <si>
    <t>How to keep your records</t>
  </si>
  <si>
    <t>There is no 'right way' to organise your files as a Treasurer and so feel free to devise whatever method you find the easiest and most beneficial.</t>
  </si>
  <si>
    <t>As long as the end result is that you have a record of each piece of income and expenditure, and can find this documentation upon request, then it does not matter how you arrange your filing.</t>
  </si>
  <si>
    <t>You will need to keep:</t>
  </si>
  <si>
    <t>1. Records for all income and expenditure.</t>
  </si>
  <si>
    <t>- Keep copies of all expenditure invoices, members expense claims and other funds spent. Not all expenditure will come with documentation and so it will be useful to print off relevant emails or letters, make summary notes and generally ensure that someone else would be able to review your file and understand how the money had been spent.</t>
  </si>
  <si>
    <t>- Any information on income and money raised. A summary of the amounts collected at each meeting/event. Copies of the letters relating to donations. Again, ensure that someone else can look over your file and understand where income has come from. Keep in mind Gift Aid when recording your income - is it possible to claim Gift Aid on this donation, do we need any additional information in order to be able to make the claim?</t>
  </si>
  <si>
    <t>2. Bank statements</t>
  </si>
  <si>
    <t>Obviously keep the bank statements for your account(s).</t>
  </si>
  <si>
    <t>3. Petty cash book</t>
  </si>
  <si>
    <t>Not all money raised or spent will be banked separately. There will be cash transactions and we need to ensure that we are keeping a good record of all of these. We recommend you keep a small notebook or spreadsheet with your petty cash movements to enable each cash transaction to be written down while it is fresh in your mind.</t>
  </si>
  <si>
    <t>It's important that all these cash transactions are recorded on your Finance Returns as well. By law we cannot net off income and expenditure. For instance, if you run a fundraising event and make £200 on ticket sales but pay the band £150 from the takings then you should record both the £200 fundraising income and the £150 fundraising expense, not just the £50 'profit' banked.</t>
  </si>
  <si>
    <t xml:space="preserve">4. A workbook (such as this electronic workbook) </t>
  </si>
  <si>
    <t xml:space="preserve">This is to enable you to organise your income and expenditure into the format required to complete the Finance Return. It is much better to keep a record of the individual transactions and how they are allocated than to simply add up the invoices you have and input them straight into the Finance Return. </t>
  </si>
  <si>
    <t>5. Printed copy of the Finance Return submitted</t>
  </si>
  <si>
    <t>6. Gift Aid claims</t>
  </si>
  <si>
    <t>As with other income and expenditure we have to keep information on Gift Aid claims for 6 years. These Gift Aid records could require a file or two of their own.</t>
  </si>
  <si>
    <t>a. A summary of all donations included in each claim with the relevant backing documentation. Keep a separate record for each claim made. Depending on the method of donation this will vary. This backing documentation could include:</t>
  </si>
  <si>
    <t>- Stack of blue envelopes that you keep tied together with an elastic band and note to say when and where the collection was made.</t>
  </si>
  <si>
    <t>- Summary of the collections made at each conference meeting this quarter.</t>
  </si>
  <si>
    <t>- Letter from individual donor with Gift Aid Declaration.</t>
  </si>
  <si>
    <t>b. Gift Aid Declarations for eligible conference members and other regular donors.</t>
  </si>
  <si>
    <t>c. Gift Aid 'Address Book' - this will be computerised and will speed up completing the claims.</t>
  </si>
  <si>
    <t xml:space="preserve">d. Summary of claims sent to National Office and amounts received back. </t>
  </si>
  <si>
    <t>7. Legacy information</t>
  </si>
  <si>
    <t>If your conference has been left a legacy then it is a good idea to keep records of this with your conference files. Some legacies were made towards conferences years ago and appear to have been 'forgotten' about. By keeping a record with your files then it acts as a reminder that there is money available. This is particularly helpful if you pass on your files to a new treasurer who may not necessarily be aware of an old legacy.</t>
  </si>
  <si>
    <t>Tips:</t>
  </si>
  <si>
    <t>- Keep a folder for each financial year with records segmented into each of the 4 quarters.</t>
  </si>
  <si>
    <r>
      <rPr>
        <b/>
        <sz val="12"/>
        <rFont val="Arial"/>
        <family val="2"/>
      </rPr>
      <t>- Legal Obligation</t>
    </r>
    <r>
      <rPr>
        <sz val="12"/>
        <rFont val="Arial"/>
        <family val="2"/>
      </rPr>
      <t>: As a Society registered with both the Charities Commission and Companies House we have a legal obligation to report on our income, expenditure, assets and liabilities. The Trustees have the legal responsibility for ensuring that our Society's accounts are complete and accurate. By completing these Finance Returns in a proper and timely manner you have thus enabled us to meet our legal obligations.</t>
    </r>
  </si>
  <si>
    <r>
      <rPr>
        <b/>
        <sz val="12"/>
        <rFont val="Arial"/>
        <family val="2"/>
      </rPr>
      <t>- Management information</t>
    </r>
    <r>
      <rPr>
        <sz val="12"/>
        <rFont val="Arial"/>
        <family val="2"/>
      </rPr>
      <t>: To help us run the Society properly we need to have a picture of the activity undertaken and the health of our finances.</t>
    </r>
  </si>
  <si>
    <r>
      <rPr>
        <b/>
        <sz val="12"/>
        <rFont val="Arial"/>
        <family val="2"/>
      </rPr>
      <t>- Responsibility for resources</t>
    </r>
    <r>
      <rPr>
        <sz val="12"/>
        <rFont val="Arial"/>
        <family val="2"/>
      </rPr>
      <t>: We need to be able to show funders and the public how we have put their money to use. We have a moral responsibility to put our resources to their best possible use.</t>
    </r>
  </si>
  <si>
    <r>
      <rPr>
        <b/>
        <sz val="12"/>
        <rFont val="Arial"/>
        <family val="2"/>
      </rPr>
      <t>- Sharing the SVP with others</t>
    </r>
    <r>
      <rPr>
        <sz val="12"/>
        <rFont val="Arial"/>
        <family val="2"/>
      </rPr>
      <t>: Our accounts can be a starting point for people to learn about the types of work we do. This is particularly relevant to potential funders.</t>
    </r>
  </si>
  <si>
    <t>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</si>
  <si>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How to use this Treasurer's Book</t>
  </si>
  <si>
    <t xml:space="preserve">We have tried to make these spreadsheets do as much of the work for you as possible. This however means that there are a lot of linking cells and formulas. For people not familiar with accounts or excel this can sometimes be a bit daunting. </t>
  </si>
  <si>
    <t>1. Setting up this Treasurer's Book for the first time</t>
  </si>
  <si>
    <t xml:space="preserve">Step 1: </t>
  </si>
  <si>
    <t>Enter information about your conference</t>
  </si>
  <si>
    <t>FAQ: What if there is an error in your opening balance?</t>
  </si>
  <si>
    <t>Maybe you have accidentally failed to record some income or expenditure in previous Returns? Correct this by including them in the current return so that your Closing balance is correct.</t>
  </si>
  <si>
    <t>2. Inputting income and expenses</t>
  </si>
  <si>
    <t>Once you have input all the income and expenditure for the quarter it's time to reconcile the bank accounts. There is a section at the bottom which will automatically drop in the figures into the bank reconciliation on the Return.</t>
  </si>
  <si>
    <t>We recommend reconciling more frequently than quarterly.</t>
  </si>
  <si>
    <t>Next add the petty cash figure at the end of the Quarter per your count.</t>
  </si>
  <si>
    <t>If there are reconciling items then you will have differences.</t>
  </si>
  <si>
    <t>Enter the total amount of funds banked and included as income on your return that have not yet appeared on the bank statement. This figure should be entered as a positive.</t>
  </si>
  <si>
    <t>After checking that the Treasurer's Book is complete and all yellow check boxes are zero go to the relevant Finance Return.</t>
  </si>
  <si>
    <t>Review it and confirm that everything looks like you expected. Things to check:</t>
  </si>
  <si>
    <t>- The opening balance agrees to the last Return's closing balance.</t>
  </si>
  <si>
    <t>- Check a few income and expenditure boxes agree to the total per the Treasurer's Book.</t>
  </si>
  <si>
    <t>- Check the bank reconciliation is working (G=H?)</t>
  </si>
  <si>
    <t>- If you have entered an income or expense in a box that has a 'specify' request then please ensure you have provided some brief details. This is especially important for legacies and inter-society transfers.</t>
  </si>
  <si>
    <t>Tips</t>
  </si>
  <si>
    <t>1. Highlight the income and expenditure that relates to restricted income. Better yet complete the yearly restricted income summary as you go along. Both of these will make it easier at the year end.</t>
  </si>
  <si>
    <t xml:space="preserve">2. If you're not sure where the information in a cell with formula is coming from, click in the cell and follow the formula. </t>
  </si>
  <si>
    <t>These guidelines are to try to make the spreadsheets as easy to use as possible. When nothing goes wrong it should be fairly straightforward - once you have got the hang of it. If something does go wrong and you just cant fix it then please get in touch with the Membership Finance Team and we will help you out.</t>
  </si>
  <si>
    <t>First enter the total per the bank statement at the end of the quarter.</t>
  </si>
  <si>
    <t>Enter the total cost of cheques written and/or SVP uncleared credit card included as an expense on your return but that have not yet appeared on the bank statement.   This figure should be entered as a negative.</t>
  </si>
  <si>
    <t>In the book tab input income and expenditure each week . Both can be entered as positive numbers.</t>
  </si>
  <si>
    <t xml:space="preserve">Each amount is entered under the weekly column against the relevant category down the left hand side. </t>
  </si>
  <si>
    <t>The figures will automatically drop into the income and expenditure category on the return</t>
  </si>
  <si>
    <t xml:space="preserve">Enter the opening balances of your bank account and petty cash even if you're starting to use this mid-year. </t>
  </si>
  <si>
    <t xml:space="preserve">The opening balance entered on 'Info about Conf' should be the same as your 'cleared' cash balance. </t>
  </si>
  <si>
    <t>We have split out your bank account from your petty cash, this is to help you ensure that all transactions (including cash transactions are recorded) and make the reconciliation</t>
  </si>
  <si>
    <t>Filling out your information in the yellow boxes in 'Info about Conf' automatically fills out the main conference details on your returns. Entering your Central Council's rate for the Support Charge will enable this to be calculated automatically.</t>
  </si>
  <si>
    <t xml:space="preserve">Closing balance as per box (F) below </t>
  </si>
  <si>
    <r>
      <t>LESS</t>
    </r>
    <r>
      <rPr>
        <sz val="14"/>
        <color rgb="FF000000"/>
        <rFont val="Calibri"/>
        <family val="2"/>
      </rPr>
      <t xml:space="preserve"> Cash in hand at quarter end (counted)</t>
    </r>
  </si>
  <si>
    <r>
      <t>LESS</t>
    </r>
    <r>
      <rPr>
        <sz val="10.5"/>
        <color rgb="FF000000"/>
        <rFont val="Calibri"/>
        <family val="2"/>
      </rPr>
      <t xml:space="preserve"> cheques/credit card expense, not on bank statements</t>
    </r>
  </si>
  <si>
    <t>ADD funds banked, not on bank statements</t>
  </si>
  <si>
    <t xml:space="preserve"> - </t>
  </si>
  <si>
    <r>
      <t xml:space="preserve">Bank funds at end of quarter        </t>
    </r>
    <r>
      <rPr>
        <b/>
        <sz val="12"/>
        <color rgb="FF000000"/>
        <rFont val="Calibri"/>
        <family val="2"/>
      </rPr>
      <t>(G)</t>
    </r>
  </si>
  <si>
    <r>
      <t xml:space="preserve">Balance - (should equal (G) above)      </t>
    </r>
    <r>
      <rPr>
        <b/>
        <sz val="12"/>
        <color rgb="FF000000"/>
        <rFont val="Calibri"/>
        <family val="2"/>
      </rPr>
      <t>(H)</t>
    </r>
  </si>
  <si>
    <t xml:space="preserve">In the NatWest account there was £1295 per my bank statement, but I had banked a £100 donation just before the quarter end which wasn't on the statement. </t>
  </si>
  <si>
    <t>I also issued a £50 Twinning cheque to National Office which they didn't take from my account until after the quarter end.</t>
  </si>
  <si>
    <t>I also had £224 held as cash.</t>
  </si>
  <si>
    <t>What does this really mean?</t>
  </si>
  <si>
    <t>- Check the SVP Support Charge has been calculated.</t>
  </si>
  <si>
    <t>- By submitting your return you are giving National Office to take the SVP Support Charge direct from your centralised NatWest account.</t>
  </si>
  <si>
    <t xml:space="preserve">By sending a copy of this workbook to your Conference President on submission we will accept this as confirmation of a signed return. </t>
  </si>
  <si>
    <t>Once the Return has been agreed email the whole workbook to (quarterlyreturn@svp.org.uk). Include the Conference President and District Treasurer in the email.</t>
  </si>
  <si>
    <t xml:space="preserve">When you are happy the Return is complete, please keep a signed copy for your records. </t>
  </si>
  <si>
    <t>3. Restricted Income</t>
  </si>
  <si>
    <t>4. Reconciling the bank accounts</t>
  </si>
  <si>
    <t>5. Review the Finance Return</t>
  </si>
  <si>
    <t>6. Gfit Aid Claim</t>
  </si>
  <si>
    <t>7. Submit your Finance Return</t>
  </si>
  <si>
    <t>We require conferences to claim Gift Aid every quarter alongside their financail return. Briefly though your Gift Aid files will need to include:</t>
  </si>
  <si>
    <t xml:space="preserve">- A4 plastic wallets are useful to keep lots of pieces of paper organised such as invoices and receipts. Depending on the level of activity you might want a wallet for each month or each quarter. To go peperless you may want to scan and file these on the computer or a memory stick so it is easeir to pass on should you need to. </t>
  </si>
  <si>
    <t>It is advisable to keep a signed copy with your own records.</t>
  </si>
  <si>
    <t xml:space="preserve">Complete the claim form for any gift aided donations received within in the relevant quarter, ensuring the donation is banked separately and easily traceable. </t>
  </si>
  <si>
    <t xml:space="preserve">Any claims for a maximum of 4 years, where applicable should be included on your usual claim form, bank statements and declaration forms or envelopes should be submitted for the period. </t>
  </si>
  <si>
    <t>Enclosed with Claim (select from dropdown)</t>
  </si>
  <si>
    <t>Click here to see Gift Aid Instructions</t>
  </si>
  <si>
    <t>Click here to see GA claim form Instructions</t>
  </si>
  <si>
    <t>Implementing Gift Aid claims quarterly</t>
  </si>
  <si>
    <t>For each quarter, there will be a Gift Aid claim form and checklist to enable you to submit your claims along with your completed quarterly financial returns. The workbook will be submitted in the normal way to quarterlyreturn@svp.org.uk with your gift aid claim and all required supporting documents.   </t>
  </si>
  <si>
    <t>When you receive the workbook, please ensure you read the Gift Aid instructions carefully. The requirements for claiming Gift Aid, banking Gift Aided donations and submitting the claim are clearly outlined to meet the HMRC, Charities Commission and SVP requirements.  </t>
  </si>
  <si>
    <t> The individual tabs ‘Return’, ‘Book’, ‘Restricted Income’ and ‘Gift Aid Claim’ for each quarter have been grouped together.  </t>
  </si>
  <si>
    <t>We have added a National Raffle Distribution code in the income category, this is below National Raffle Income.  </t>
  </si>
  <si>
    <t>Extra tabs added</t>
  </si>
  <si>
    <t>There will be links in ‘Guidance Notes’ to useful information available for the following areas in the workbook:</t>
  </si>
  <si>
    <t>Start – this will cover how to use the electronic summary. </t>
  </si>
  <si>
    <t>SVP Guidelines</t>
  </si>
  <si>
    <t>How to &amp; FAQ </t>
  </si>
  <si>
    <t>What’s changed</t>
  </si>
  <si>
    <t>Gift Aid Instructions</t>
  </si>
  <si>
    <t>Gift Aid Claim Form Instructions</t>
  </si>
  <si>
    <t>Gift Aid Declaration Form </t>
  </si>
  <si>
    <t>GAD Sponsored Event Form</t>
  </si>
  <si>
    <t>Finance Policy for Use of Funds </t>
  </si>
  <si>
    <t>Correct use of funds guidance</t>
  </si>
  <si>
    <t>Restricted Income Guidance </t>
  </si>
  <si>
    <t>If you have backdated claims to make, please submit your forms for the following periods, prior to Wednesday 30 April:</t>
  </si>
  <si>
    <t>For Conferences who already submit quarterly Gift Aid claims, please ensure that your final claim for the period up to 31 March 2025 is submitted by Wednesday 30 April.</t>
  </si>
  <si>
    <t>Please note that the following will need to be submitted with your claim form(s):</t>
  </si>
  <si>
    <r>
      <t>What’s changed with the new workbook?</t>
    </r>
    <r>
      <rPr>
        <sz val="12"/>
        <rFont val="Arial"/>
        <family val="2"/>
      </rPr>
      <t> </t>
    </r>
  </si>
  <si>
    <t>Gift Aid claims will become part of the quarterly financial submissions, which will make it easier for you to make a claim and see the refund in your account in a timely manner.   Gift Aid is a really easy way for every Conference to boost their funds by 25%. We are keen to get our Gift Aid claims as high as possible because this is effectively free money. Most of our donors will be able to Gift Aid their donations so this is a substantial amount of money available to you.  </t>
  </si>
  <si>
    <r>
      <t>Workbook layout</t>
    </r>
    <r>
      <rPr>
        <b/>
        <sz val="11"/>
        <rFont val="Arial"/>
        <family val="2"/>
      </rPr>
      <t> </t>
    </r>
  </si>
  <si>
    <r>
      <t>Income category added</t>
    </r>
    <r>
      <rPr>
        <b/>
        <sz val="11"/>
        <rFont val="Arial"/>
        <family val="2"/>
      </rPr>
      <t> </t>
    </r>
  </si>
  <si>
    <r>
      <t xml:space="preserve">All Gift Aid claims up to a maximum of 4 years, where applicable, should be included on your usual claim for the period up to 31 March 2025.  Thereafter, any subsequent claims, from 1 April 2025, should be claimed on a quarterly basis, using the new </t>
    </r>
    <r>
      <rPr>
        <b/>
        <sz val="11"/>
        <rFont val="Arial"/>
        <family val="2"/>
      </rPr>
      <t>2025-2026 Conference Treasurers Returns, Account Book and Gift Aid claims</t>
    </r>
    <r>
      <rPr>
        <sz val="11"/>
        <rFont val="Arial"/>
        <family val="2"/>
      </rPr>
      <t>.</t>
    </r>
  </si>
  <si>
    <t>Claiming upto maximum of 4 years</t>
  </si>
  <si>
    <t>ST VINCENT DE PAUL SOCIETY</t>
  </si>
  <si>
    <t>GUIDELINES FOR TREASURERS – A SUMMARY</t>
  </si>
  <si>
    <t>1.       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</si>
  <si>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2.       The Treasurer should give a verbal report on the Conference/Council’s finances at each meeting and present a written report (the quarterly return) to the Conference/Council at least once a quarter.</t>
  </si>
  <si>
    <t>Banking arrangements</t>
  </si>
  <si>
    <t>8.       The Treasurer is to carry out regular bank reconciliations, at least once a quarter, but preferably once a month.  Unfortunately banks do make mistakes.  Resolve any discrepancy without delay.</t>
  </si>
  <si>
    <t>9.       All Conferences have to pay SVP Support charge on legacy income.  If the legacy has been given for a specific purpose please consult National Office. Where a Conference/Council receives a legacy in excess of £1,000, in one or more instalments, this money should be transferred to the National Office for investing on behalf of the Conference/Council.  The National Trustees are to approve how and for which purposes such legacies are used.</t>
  </si>
  <si>
    <t>10.     All income is to be shown gross on the quarterly return, without netting off any expenditure.</t>
  </si>
  <si>
    <t>11.    Conferences/Councils are encouraged not to hoard funds as this is contrary to the spirit of the Society.  Surplus funds should be passed through District and Central Councils to assist needy Conferences and Special Works of the Society.   Contributions or donations to a Special Activity, outside the Society, must have Board approval in advance.</t>
  </si>
  <si>
    <t>12.    The Treasurer is asked to make full use of the Gift Aid scheme.  Please ask for help and/or information on this where necessary.</t>
  </si>
  <si>
    <t xml:space="preserve">a.      Works that the Society organises and controls. </t>
  </si>
  <si>
    <t>b.     Special works where the Society is directly involved.</t>
  </si>
  <si>
    <t>16.  Committed expenditure should be paid on time so as not to disadvantage those in need.  This includes Twin payments, expenditure on SVP projects and the SVP Support Charge.</t>
  </si>
  <si>
    <t>17.  The Treasurer should calculate the SVP Support Charge fairly, in accordance with current requirements. This money is for the benefit of the whole Society, so keep to the deadlines.</t>
  </si>
  <si>
    <t>18.  A Conference/Council planning major expenditure should get advice from National Office to ensure that the expenditure is within the Society’s rules.</t>
  </si>
  <si>
    <t>19.  No member should incur expenditure in excess of £50 without the agreement of the Conference/Council in meeting.  In an emergency, any two Officers can approve such expenditure and report back at the next meeting.</t>
  </si>
  <si>
    <t>20.  Officers are encouraged to claim valid and reasonable expenses in the spirit of disregarding a person’s means when electing officers.  Any uncertainty over expenses should be referred to the Central Council before payment.  All expenses are to be claimed within two months of being incurred.  There is nothing to stop Officers in receipt of expenses from donating them back to the Society (by Gift Aid where possible) if they can afford this.</t>
  </si>
  <si>
    <t>Records</t>
  </si>
  <si>
    <t>21.  The Treasurer must write up their cash book on a regular basis without delay and keep it available for any spot check inspections that the Society’s auditors may make.</t>
  </si>
  <si>
    <t>22.  Under current guidelines all financial records, bank statements, cheques stubs and paying in books should be kept for 7 years.  Completed minute books and Treasurer’s books should be sent to the Central Council for archiving.</t>
  </si>
  <si>
    <t>Further help and information</t>
  </si>
  <si>
    <t>Our appreciation</t>
  </si>
  <si>
    <t>25.  Please accept the Society’s grateful appreciation for the dedication and hard work that each Treasurer puts into their service to the Society.</t>
  </si>
  <si>
    <t>4.       Where you intend to claim a Gift Aid refund on any total amount at any one time, please ensure that the amount relating to the claim is banked and separately identifiable on the bank statement in order to provide an audit trail for HMRC.</t>
  </si>
  <si>
    <t>5.       We require Conferences/Councils to bank within the Society’s centralised banking scheme with The NatWest Bank.</t>
  </si>
  <si>
    <t xml:space="preserve">6.       Please have a minimum of 3 signatories on your bank account. At least two signatories are required for all bank transactions and cheque signing on the Conference/Council bank account(s).  A cheque signatory or Bankline user should never sign or make an online payment payable to themselves. </t>
  </si>
  <si>
    <t xml:space="preserve">3.       Conferences and Councils should keep no more than £100 in cash at any time. Bank all income as soon as possible in an SVP bank account and never in a personal for any reason, should any collection be banked in a Parish bank account, then ensure an SVP member is present at the time of counting and a clear record is minuted. </t>
  </si>
  <si>
    <t>7.       A Conference may not hold more than £5,000 in its bank account, if held this should be supported by a budget showing how expenditure will be spent.  Any amount over this is to be sent to National Office for investing on behalf of the Conference (see also paragraph 11 below.)</t>
  </si>
  <si>
    <t>14.  Money given to the Society must be used for Society works.  It is not appropriate to donate money to another charity, including the DePaul Trust.  Please refer to the Use of Funds Finance Policy.</t>
  </si>
  <si>
    <t>15.  All payments for work overseas must be made via SVP Twinning  due to their expertise in this.  HMRC requires the Society to account for all such expenditure and only Twinning can do this for us.</t>
  </si>
  <si>
    <t xml:space="preserve">24.  Please contact the membership Fianance Team on 01274 513045, if you need further help.  Updates will occasionally appear in Vincentian Concern or on the Members’ website.  </t>
  </si>
  <si>
    <t xml:space="preserve">Restricted income should be recoreded on the main return and all required sections of the restricted income form should be completed, even if there is no new Restricted income and just a carried forward balance. </t>
  </si>
  <si>
    <t xml:space="preserve">The supporting documents for each new restricted income shoul dbe submitted with the return. </t>
  </si>
  <si>
    <t xml:space="preserve">3. There is no password on the workbook, sheets have been protected  to prevent inadvertent changes to the formula. </t>
  </si>
  <si>
    <t xml:space="preserve">Due by: </t>
  </si>
  <si>
    <t xml:space="preserve">Alternatively email quarterlyreturn@svp.org. to request the quarterly return.  </t>
  </si>
  <si>
    <t xml:space="preserve">New Mandate Form can be downloaded from Members’ Website, Financial Forms. </t>
  </si>
  <si>
    <t xml:space="preserve">Alternatively email banking@svp.org.uk.  </t>
  </si>
  <si>
    <t>Alternatively e-mail banking@svp.org.uk.  We will return the necessary forms via e-mail.  If you do not use e-mail, then please phone the Membership Finance Team on 01274 513045, Option 1. We will post the necessary forms to you.</t>
  </si>
  <si>
    <t xml:space="preserve">Alternatively e-mail banking@svp.org.uk.  </t>
  </si>
  <si>
    <t>The fixed fee and 10% charge are contributions towards the cost of supporting conferences centrally.  It includes the cost of providing advice and support to conferences on recruitment, H&amp;S, safeguarding and more.  It also includes the costs of processing financial and secretarial returns, processing fundraising for Conferences (CAF cheques, gift aid, Cash4Coins, etc), and producing Vincentian Concern.</t>
  </si>
  <si>
    <t xml:space="preserve">If the financial has been received and processed in a timely manner the support charge will be taken a quarter in arrears, you should only include this on your return in box 5001 when it has been debited from your Conference account.  Should the amount differ from what you are expected to pay or not appear in the following quarter please contact the Membership Finance Team on 01274 513045, Option 1. This maybe we have not received the return or there is an outstanding query holding up the return being processed. </t>
  </si>
  <si>
    <t>1)     What are the options of documents to submit a quarterly return?</t>
  </si>
  <si>
    <t>·        Electronic workbook/return.  This allows a treasurer to maintain the financial records in one document and will also populate the return for you.  (recommended version)</t>
  </si>
  <si>
    <t>·        Electronic return.  The financial records are maintained separately and then the data is input to the return.  Please see question 5 below.</t>
  </si>
  <si>
    <t xml:space="preserve">·        Paper version.  Please see question 6 below.  </t>
  </si>
  <si>
    <t>2)     How often are conference financial returns due?</t>
  </si>
  <si>
    <t>3)     What are the quarters for conference financial returns?</t>
  </si>
  <si>
    <t>·        Q1 - 30th June</t>
  </si>
  <si>
    <t>·        Q2 - 30th September</t>
  </si>
  <si>
    <t>·        Q3 - 31st December</t>
  </si>
  <si>
    <t>·        Q4 - 31st March</t>
  </si>
  <si>
    <t>4)     When are quarterly returns due?</t>
  </si>
  <si>
    <t>·        Q1 – 31st July</t>
  </si>
  <si>
    <t>·        Q2 – 31st October</t>
  </si>
  <si>
    <t>·        Q3 - 31st January</t>
  </si>
  <si>
    <t>·        Q4 – 30th April</t>
  </si>
  <si>
    <t>5)     How do I submit a conference quarterly electronic workbook or electronic return?</t>
  </si>
  <si>
    <t>6)     How do I submit a conference quarterly paper return?</t>
  </si>
  <si>
    <t>7)     Where can I get a quarterly electronic return?</t>
  </si>
  <si>
    <t>8)     My conference needs to set up a bank account.  How do we do that?</t>
  </si>
  <si>
    <t>9)     We need to change signatures on the Conference bank account.  What do we need to do?</t>
  </si>
  <si>
    <t>Forms received by the 15th of the Month will be sent to the NatWest bank on the 20th of that Month. It will take approximately 4 weeks for the account to be ready for use.</t>
  </si>
  <si>
    <t>10)  Who can be a bank signature:</t>
  </si>
  <si>
    <t>13)  Who do I contact if I have locked my PIN/Password and Smartcard?</t>
  </si>
  <si>
    <t>14)  Why is my bank account overdrawn?</t>
  </si>
  <si>
    <t>15)  Why do I have bank charges?</t>
  </si>
  <si>
    <t>16)  We would like to change the address to receive bank statements.  What do we need to do?</t>
  </si>
  <si>
    <t xml:space="preserve">Forms received by the 15th of the Month will be sent to the NatWest bank on the 20th of that Month. It will take approximately 4 weeks to update, statements are monthly which are generated the 30th of the month, so you may not receive a statement until the following month. </t>
  </si>
  <si>
    <t>17)  Our conference would like some assistance/training in preparing the quarterly return.  Who can we contact?</t>
  </si>
  <si>
    <t>18)  What are support payments?</t>
  </si>
  <si>
    <t>·        Fixed fee of £12.50 per quarter which is owed from the date of inception to the date the conference goes into abeyance.</t>
  </si>
  <si>
    <t>·        A 10% charge on all unrestricted income.</t>
  </si>
  <si>
    <t>·        A %, varying between 0%-14% on all unrestricted income set by your Central Council.</t>
  </si>
  <si>
    <t>19)  What is unrestricted income?</t>
  </si>
  <si>
    <t>20)  What is restricted income?</t>
  </si>
  <si>
    <t>21)  When should I contact the Membership Finance Team?</t>
  </si>
  <si>
    <r>
      <rPr>
        <b/>
        <sz val="12"/>
        <rFont val="Arial"/>
        <family val="2"/>
      </rPr>
      <t>Response:</t>
    </r>
    <r>
      <rPr>
        <sz val="12"/>
        <rFont val="Arial"/>
        <family val="2"/>
      </rPr>
      <t xml:space="preserve">  There are three different kinds of quarterly returns depending on how comfortable a person is using a computer.  </t>
    </r>
  </si>
  <si>
    <r>
      <rPr>
        <b/>
        <sz val="12"/>
        <rFont val="Arial"/>
        <family val="2"/>
      </rPr>
      <t>Response:</t>
    </r>
    <r>
      <rPr>
        <sz val="12"/>
        <rFont val="Arial"/>
        <family val="2"/>
      </rPr>
      <t xml:space="preserve">  Returns are due quarterly.</t>
    </r>
  </si>
  <si>
    <r>
      <rPr>
        <b/>
        <sz val="12"/>
        <rFont val="Arial"/>
        <family val="2"/>
      </rPr>
      <t>Response:</t>
    </r>
    <r>
      <rPr>
        <sz val="12"/>
        <rFont val="Arial"/>
        <family val="2"/>
      </rPr>
      <t xml:space="preserve">  Quarters are:</t>
    </r>
  </si>
  <si>
    <r>
      <rPr>
        <b/>
        <sz val="12"/>
        <rFont val="Arial"/>
        <family val="2"/>
      </rPr>
      <t>Response:</t>
    </r>
    <r>
      <rPr>
        <sz val="12"/>
        <rFont val="Arial"/>
        <family val="2"/>
      </rPr>
      <t xml:space="preserve">  Quarterly returns are due by the last calendar day of the month following the end of the quarter.  For example, a June quarterly return is considered late if not received by 31st July.</t>
    </r>
  </si>
  <si>
    <r>
      <rPr>
        <b/>
        <sz val="12"/>
        <rFont val="Arial"/>
        <family val="2"/>
      </rPr>
      <t>Response:</t>
    </r>
    <r>
      <rPr>
        <sz val="12"/>
        <rFont val="Arial"/>
        <family val="2"/>
      </rPr>
      <t xml:space="preserve"> Please attach the conference workbook/return to an e-mail and send to quarterlyreturn@svp.org.uk.  Please remember to copy in the Conference President and the District Council Treasurer.</t>
    </r>
  </si>
  <si>
    <r>
      <rPr>
        <b/>
        <sz val="12"/>
        <rFont val="Arial"/>
        <family val="2"/>
      </rPr>
      <t>Response:</t>
    </r>
    <r>
      <rPr>
        <sz val="12"/>
        <rFont val="Arial"/>
        <family val="2"/>
      </rPr>
      <t xml:space="preserve">  Please scan (or take a photo on your mobile) and email as an attachment to quarterlyreturn@svp.org.  Alternatively post a copy of the quarterly return to the Membership Finance Team, Allenby House, Rees Way, Bradford BD3 0DZ.</t>
    </r>
  </si>
  <si>
    <t>Please remember to keep a signed copy for your records and send a copy to the District Council Treasurer.</t>
  </si>
  <si>
    <r>
      <rPr>
        <b/>
        <sz val="12"/>
        <rFont val="Arial"/>
        <family val="2"/>
      </rPr>
      <t>Response:</t>
    </r>
    <r>
      <rPr>
        <sz val="12"/>
        <rFont val="Arial"/>
        <family val="2"/>
      </rPr>
      <t xml:space="preserve">  Returns can be downloaded on the Members’ Website, Financial Returns.  All versions are available for both Conference and Councils.</t>
    </r>
  </si>
  <si>
    <r>
      <rPr>
        <b/>
        <sz val="12"/>
        <rFont val="Arial"/>
        <family val="2"/>
      </rPr>
      <t>Response:</t>
    </r>
    <r>
      <rPr>
        <sz val="12"/>
        <rFont val="Arial"/>
        <family val="2"/>
      </rPr>
      <t xml:space="preserve">  All conferences must have a centralised bank account with NatWest as their one and only bank account.  Once we have been informed by National of a new Conference, we will request the NatWest to open an account.  Once the account has been opened a new mandate form will be sent to the Conference Treasurer to add the required signatories and request access to Bankline. </t>
    </r>
  </si>
  <si>
    <r>
      <rPr>
        <b/>
        <sz val="12"/>
        <rFont val="Arial"/>
        <family val="2"/>
      </rPr>
      <t>Response:</t>
    </r>
    <r>
      <rPr>
        <sz val="12"/>
        <rFont val="Arial"/>
        <family val="2"/>
      </rPr>
      <t xml:space="preserve"> All Forms can be downloaded from Members’ Website, Financial Forms.  </t>
    </r>
  </si>
  <si>
    <r>
      <rPr>
        <b/>
        <sz val="12"/>
        <rFont val="Arial"/>
        <family val="2"/>
      </rPr>
      <t>Response:</t>
    </r>
    <r>
      <rPr>
        <sz val="12"/>
        <rFont val="Arial"/>
        <family val="2"/>
      </rPr>
      <t xml:space="preserve"> All requested signatures must be a member of the SVP and therefore, must be included on the database.  Family members are not permitted to be signatures on the same account.  Persons living at the same address are not permitted to be signatures on the same account.  Honorary members are not permitted to be signatures.  Ordained persons are not permitted to be signatures.</t>
    </r>
  </si>
  <si>
    <r>
      <rPr>
        <b/>
        <sz val="12"/>
        <rFont val="Arial"/>
        <family val="2"/>
      </rPr>
      <t>Response:</t>
    </r>
    <r>
      <rPr>
        <sz val="12"/>
        <rFont val="Arial"/>
        <family val="2"/>
      </rPr>
      <t xml:space="preserve">  All Forms can be downloaded from Members’ Website, Financial Forms.  </t>
    </r>
  </si>
  <si>
    <t>11)  What is Bankline/Mobile Banking:</t>
  </si>
  <si>
    <r>
      <rPr>
        <b/>
        <sz val="12"/>
        <rFont val="Arial"/>
        <family val="2"/>
      </rPr>
      <t>Response:</t>
    </r>
    <r>
      <rPr>
        <sz val="12"/>
        <rFont val="Arial"/>
        <family val="2"/>
      </rPr>
      <t xml:space="preserve">  Bankline is the online banking platform we have with the NatWest. It is a safe and secure way of banking and requires dual authorisation. A minimum 2 users are required and must be signatories.  We highly recommended all Conference signatories have access to Bankline. This is a quick and efficient way of banking, has a better audit trail and cheaper to the Society and can be accessed at any time.</t>
    </r>
    <r>
      <rPr>
        <sz val="12"/>
        <rFont val="Arial"/>
        <family val="2"/>
      </rPr>
      <t xml:space="preserve"> Mobile banking mirrors bankline on your smartphone, the advantage is you have access on the go and do not require the smartcard and reader to authorise.</t>
    </r>
  </si>
  <si>
    <t>12)  How do we get access to Bankline/Mobile banking?</t>
  </si>
  <si>
    <r>
      <rPr>
        <b/>
        <sz val="12"/>
        <rFont val="Arial"/>
        <family val="2"/>
      </rPr>
      <t>Response:</t>
    </r>
    <r>
      <rPr>
        <sz val="12"/>
        <rFont val="Arial"/>
        <family val="2"/>
      </rPr>
      <t xml:space="preserve"> The Membership Finance Team are the Bankline profile administrators. We manage your Bankline profile, user access and settings. We can also help if you’re locked out of Bankline or need a new smartcard or card reader.   </t>
    </r>
  </si>
  <si>
    <r>
      <rPr>
        <b/>
        <sz val="12"/>
        <rFont val="Arial"/>
        <family val="2"/>
      </rPr>
      <t xml:space="preserve">Response: </t>
    </r>
    <r>
      <rPr>
        <sz val="12"/>
        <rFont val="Arial"/>
        <family val="2"/>
      </rPr>
      <t xml:space="preserve"> Treasurers should be aware of the Conference financial circumstances and what their outgoing commitments are for example support charges, uncleared cheques and should avoid spending funds which are not available in the accounts.  If you are expecting funds to the account such as a grant, legacy payment, or a donation then these should be credited to the account before any expense is paid out. An overdrawn account affects the credit score of the SVP bank accounts, an overdrawn account requires immediate attention to bring the account into a credit balance.</t>
    </r>
  </si>
  <si>
    <r>
      <rPr>
        <b/>
        <sz val="12"/>
        <rFont val="Arial"/>
        <family val="2"/>
      </rPr>
      <t>Response:</t>
    </r>
    <r>
      <rPr>
        <sz val="12"/>
        <rFont val="Arial"/>
        <family val="2"/>
      </rPr>
      <t xml:space="preserve"> You should only receive a ‘notification of charges’ statement, currently the charges are being covered by National and these charges will not be debited from your bank account.  Occasionally there may be a charge for an account which has gone overdrawn debited directly from your account. Any charge debited from a new account will be due to the charges not being allocated correctly at the NatWest, in this case we will return any charges and inform NatWest to update their records.  </t>
    </r>
  </si>
  <si>
    <r>
      <rPr>
        <b/>
        <sz val="12"/>
        <rFont val="Arial"/>
        <family val="2"/>
      </rPr>
      <t xml:space="preserve">Response: </t>
    </r>
    <r>
      <rPr>
        <sz val="12"/>
        <rFont val="Arial"/>
        <family val="2"/>
      </rPr>
      <t xml:space="preserve"> All Forms can be downloaded from Members’ Website, Financial Forms.  </t>
    </r>
  </si>
  <si>
    <r>
      <rPr>
        <b/>
        <sz val="12"/>
        <rFont val="Arial"/>
        <family val="2"/>
      </rPr>
      <t>Response:</t>
    </r>
    <r>
      <rPr>
        <sz val="12"/>
        <rFont val="Arial"/>
        <family val="2"/>
      </rPr>
      <t xml:space="preserve">  The Membership Finance Team is more than happy to provide telephone support.  We can be reached on 01274 513045, Option 1, we can also arrange teams/zoom training should this be required. There is training material available on the knowledge hub and the members website.  Should you wish to have more practical, hands-on support, then please contact your District Treasurer.</t>
    </r>
  </si>
  <si>
    <r>
      <rPr>
        <b/>
        <sz val="12"/>
        <rFont val="Arial"/>
        <family val="2"/>
      </rPr>
      <t xml:space="preserve">Response: </t>
    </r>
    <r>
      <rPr>
        <sz val="12"/>
        <rFont val="Arial"/>
        <family val="2"/>
      </rPr>
      <t xml:space="preserve"> There are three types of support payments.</t>
    </r>
  </si>
  <si>
    <r>
      <rPr>
        <b/>
        <sz val="12"/>
        <rFont val="Arial"/>
        <family val="2"/>
      </rPr>
      <t>Response:</t>
    </r>
    <r>
      <rPr>
        <sz val="12"/>
        <rFont val="Arial"/>
        <family val="2"/>
      </rPr>
      <t xml:space="preserve">  Unrestricted income includes things such as members donations, non-member donations, fundraising, Gift Aid refunds, church collections, legacies received directly by the conference, and other income but not Restricted Income.</t>
    </r>
  </si>
  <si>
    <r>
      <rPr>
        <b/>
        <sz val="12"/>
        <rFont val="Arial"/>
        <family val="2"/>
      </rPr>
      <t>Response:</t>
    </r>
    <r>
      <rPr>
        <sz val="12"/>
        <rFont val="Arial"/>
        <family val="2"/>
      </rPr>
      <t xml:space="preserve">  Restricted income is money given to your Conference for a specific purpose, as specified by the donor, this is a written instruction demonstrating how the funds should be spent and cannot be so broad they cover the general work of the SVP.  It is the specific intention of the donor that makes the income restricted.  The funds must be spent in line with the restrictions placed on it.  Separate records must be maintained.  A restricted quarterly return will be required.  Please contact the Membership Finance Team on 01274 513045, Option 1 for any queries.  We will always ask for a copy of the restriction document be submitted with the quarterly restricted return.</t>
    </r>
  </si>
  <si>
    <r>
      <rPr>
        <b/>
        <sz val="12"/>
        <rFont val="Arial"/>
        <family val="2"/>
      </rPr>
      <t xml:space="preserve">Response: </t>
    </r>
    <r>
      <rPr>
        <sz val="12"/>
        <rFont val="Arial"/>
        <family val="2"/>
      </rPr>
      <t xml:space="preserve"> The Membership Finance Team can assist with providing support to conference/DC/CC treasurers.  We can answer queries relating to the preparation of the quarterly return, NatWest Banking and other financial matter.  All other queries, such as updating the database with a change of officers or addresses should be addressed by contacting Giulia Fabbricotti, Database Admin Officer – Email giuliaf@svp.org.uk ) </t>
    </r>
  </si>
  <si>
    <t>-</t>
  </si>
  <si>
    <t>How to use this Treasurers book</t>
  </si>
  <si>
    <t>What's Changed</t>
  </si>
  <si>
    <t>Gift Aid Declaration Form</t>
  </si>
  <si>
    <t>Gift Aid Declaration for Sponsored Events</t>
  </si>
  <si>
    <t>Correct Use of Funds Guidance</t>
  </si>
  <si>
    <t>Restricted Income Guidance</t>
  </si>
  <si>
    <t>Being A Treasurer</t>
  </si>
  <si>
    <t>Finance Policy - Gift Aid</t>
  </si>
  <si>
    <t>Finance Policy - Banking Procedure</t>
  </si>
  <si>
    <t>Finance Policy - Use Of Funds</t>
  </si>
  <si>
    <t xml:space="preserve">Fully completed Gift Aid Declaration form(s) for all new donors during the quarter.  </t>
  </si>
  <si>
    <t>Copies of bank statements for any claims outside this quarter, clearly showing the gift aid receipts paid into the account separately.</t>
  </si>
  <si>
    <t>CANNOT SUBMIT MUST COMPLETE</t>
  </si>
  <si>
    <t>IF CHECKED &amp; CORRECT OK TO SUBMIT</t>
  </si>
  <si>
    <t xml:space="preserve">3.      Recording the Gift Aided donations:  Please enter the gift aid donations on the relevant quarter Gift Aid Claim Form, as shown on the Guidance on completing the Gift Aid Claim Form </t>
  </si>
  <si>
    <t xml:space="preserve">Email: </t>
  </si>
  <si>
    <t>FAQs</t>
  </si>
  <si>
    <r>
      <rPr>
        <b/>
        <sz val="11"/>
        <rFont val="Arial"/>
        <family val="2"/>
      </rPr>
      <t>·</t>
    </r>
    <r>
      <rPr>
        <b/>
        <sz val="7"/>
        <rFont val="Arial"/>
        <family val="2"/>
      </rPr>
      <t> </t>
    </r>
    <r>
      <rPr>
        <sz val="7"/>
        <rFont val="Arial"/>
        <family val="2"/>
      </rPr>
      <t xml:space="preserve">       </t>
    </r>
    <r>
      <rPr>
        <sz val="11"/>
        <rFont val="Arial"/>
        <family val="2"/>
      </rPr>
      <t>1 April 2021 to 31 March 2022</t>
    </r>
  </si>
  <si>
    <r>
      <rPr>
        <b/>
        <sz val="11"/>
        <rFont val="Arial"/>
        <family val="2"/>
      </rPr>
      <t>·</t>
    </r>
    <r>
      <rPr>
        <sz val="7"/>
        <rFont val="Arial"/>
        <family val="2"/>
      </rPr>
      <t xml:space="preserve">        </t>
    </r>
    <r>
      <rPr>
        <sz val="11"/>
        <rFont val="Arial"/>
        <family val="2"/>
      </rPr>
      <t>1 April 2022 to 31 March 2023</t>
    </r>
  </si>
  <si>
    <r>
      <rPr>
        <b/>
        <sz val="11"/>
        <rFont val="Arial"/>
        <family val="2"/>
      </rPr>
      <t>·</t>
    </r>
    <r>
      <rPr>
        <b/>
        <sz val="7"/>
        <rFont val="Arial"/>
        <family val="2"/>
      </rPr>
      <t> </t>
    </r>
    <r>
      <rPr>
        <sz val="7"/>
        <rFont val="Arial"/>
        <family val="2"/>
      </rPr>
      <t xml:space="preserve">       </t>
    </r>
    <r>
      <rPr>
        <sz val="11"/>
        <rFont val="Arial"/>
        <family val="2"/>
      </rPr>
      <t>1 April 2023 to 31 March 2024</t>
    </r>
  </si>
  <si>
    <r>
      <rPr>
        <b/>
        <sz val="11"/>
        <rFont val="Arial"/>
        <family val="2"/>
      </rPr>
      <t>·</t>
    </r>
    <r>
      <rPr>
        <b/>
        <sz val="7"/>
        <rFont val="Arial"/>
        <family val="2"/>
      </rPr>
      <t>   </t>
    </r>
    <r>
      <rPr>
        <sz val="7"/>
        <rFont val="Arial"/>
        <family val="2"/>
      </rPr>
      <t xml:space="preserve">     </t>
    </r>
    <r>
      <rPr>
        <sz val="11"/>
        <rFont val="Arial"/>
        <family val="2"/>
      </rPr>
      <t>1 April 2023 to 31 March 2025</t>
    </r>
  </si>
  <si>
    <r>
      <rPr>
        <b/>
        <sz val="11"/>
        <rFont val="Arial"/>
        <family val="2"/>
      </rPr>
      <t>·  </t>
    </r>
    <r>
      <rPr>
        <sz val="11"/>
        <rFont val="Arial"/>
        <family val="2"/>
      </rPr>
      <t>  </t>
    </r>
    <r>
      <rPr>
        <sz val="7"/>
        <rFont val="Arial"/>
        <family val="2"/>
      </rPr>
      <t xml:space="preserve">    </t>
    </r>
    <r>
      <rPr>
        <sz val="11"/>
        <rFont val="Arial"/>
        <family val="2"/>
      </rPr>
      <t>Gift Aid Declaration forms or gift aid envelopes to support the donor’s donation.</t>
    </r>
  </si>
  <si>
    <r>
      <t xml:space="preserve">            </t>
    </r>
    <r>
      <rPr>
        <b/>
        <sz val="11"/>
        <rFont val="Arial"/>
        <family val="2"/>
      </rPr>
      <t xml:space="preserve">  . </t>
    </r>
    <r>
      <rPr>
        <sz val="11"/>
        <rFont val="Arial"/>
        <family val="2"/>
      </rPr>
      <t xml:space="preserve">     Bank statements clearly showing when the Gift Aided income was banked into the Conference account.  We can only access
                     bank statements for the previous 15 months, therefore you will need to email older bank statements through with your claim.</t>
    </r>
  </si>
  <si>
    <t>Gift Aid envelopes relating to a fund-raising event (The total being claimed for the fund-raising event must agree to the balances on the envelopes)</t>
  </si>
  <si>
    <t>·        Gift Aid is a really easy way for every conference to boost their funds by 25%. We are really keen to get our Gift Aid claims as high as possible because this is effectively free money. Most of our donors will be able to Gift Aid their donations so this is a substantial amount of money available to us. </t>
  </si>
  <si>
    <t>·        If you need any help or advice on Gift Aid, please do not hesitate to contact us at                                    This guide has been provided as an aid, but it may not answer all your queries. Don’t be put off from claiming Gift Aid because you think it’s complicated! We will walk you through what to do step by step. If your Central Council has a Gift Aid Officer, then you can also contact them for additional help. </t>
  </si>
  <si>
    <t>·        First name or initial</t>
  </si>
  <si>
    <r>
      <rPr>
        <b/>
        <u/>
        <sz val="12"/>
        <color rgb="FFFF0000"/>
        <rFont val="Arial"/>
        <family val="2"/>
      </rPr>
      <t>Resources Available</t>
    </r>
    <r>
      <rPr>
        <u/>
        <sz val="12"/>
        <color rgb="FFFF0000"/>
        <rFont val="Arial"/>
        <family val="2"/>
      </rPr>
      <t> </t>
    </r>
    <r>
      <rPr>
        <sz val="12"/>
        <rFont val="Arial"/>
        <family val="2"/>
      </rPr>
      <t>  </t>
    </r>
  </si>
  <si>
    <r>
      <t xml:space="preserve">If your central council has a Gift Aid Officer, then feel free to send to them instead. They can check your claim and forward it on to the gift aid team at the National Office in Bradford for you. </t>
    </r>
    <r>
      <rPr>
        <b/>
        <sz val="12"/>
        <rFont val="Arial"/>
        <family val="2"/>
      </rPr>
      <t>Gift Aid claims should be made quarterly and be sent in at the same time as your quarterly Treasurer’s Return.</t>
    </r>
    <r>
      <rPr>
        <sz val="12"/>
        <rFont val="Arial"/>
        <family val="2"/>
      </rPr>
      <t xml:space="preserve">   The dates for the quarterly returns are shown below, as a reminder:</t>
    </r>
  </si>
  <si>
    <t>5.      Once we have received the Gift Aid payment from HMRC we will forward this direct to your Conference/DC/CC bank account.</t>
  </si>
  <si>
    <t>This will be the date collected. If more than one donation is included then this will be the date of the last donation included in the total. Again this must be in a standard format ie ‘15/01/14’ accepted but ’15.01.14’ (full stops) and ‘15-01-14’ (hyphens) rejected.</t>
  </si>
  <si>
    <t xml:space="preserve">RESTRICTED INCOME RETURN MUST BE COMPLETED SUMMARISING EACH RESTRICTION AND SUBMITTED WITH MAIN RETURN ALONG WITH BACKING DOCUMENTS DEMONSTRATING THE RESTRICTION.  </t>
  </si>
  <si>
    <t>Click here to access the                                            from the SVP website.</t>
  </si>
  <si>
    <t>·        The Gift Aid Declaration Form can either be completed as a Gift Aid envelope (see line 18 below on how to order envelopes) or a                                         can be downloaded from our website. </t>
  </si>
  <si>
    <r>
      <t xml:space="preserve">1.      Before undertaking a collection, contact Fundraising to request </t>
    </r>
    <r>
      <rPr>
        <b/>
        <sz val="12"/>
        <rFont val="Arial"/>
        <family val="2"/>
      </rPr>
      <t>Gift Aid Envelopes</t>
    </r>
    <r>
      <rPr>
        <sz val="12"/>
        <rFont val="Arial"/>
        <family val="2"/>
      </rPr>
      <t>. To order envelopes, email                                           Make sure you have enough available to offer people during the collection and consider making an announcement to encourage people to use them.  To ensure the envelopes are posted correctly and on time for your event, please supply the following information:
- Postal Address
- Number of envelopes required
- Date envelopes required by  </t>
    </r>
  </si>
  <si>
    <t>If the donation is regular or as an alternative to envelopes, you can ask the donor to complete the following                                           which can be downloaded from our website.  </t>
  </si>
  <si>
    <t>4.      Once you have completed your Gift Aid Claim, please scan and email all documents along with your quarterly financial return to                                                 or post your claim to the Bradford office - Finance Department, Allenby House, Rees Way, Bradford, BD3 0DZ - who will make the claim on your behalf.  Please ensure that you have included the following information/documents before sending to us.  You can to use the checklist at the side of your claim form, to ensure that all necessary documentation is enclosed, prior to sending.</t>
  </si>
  <si>
    <t xml:space="preserve">You are using the Excel version of the complete Treasurers account book, this is the recommended version. </t>
  </si>
  <si>
    <t xml:space="preserve">Use the colour coded checkilst to ensure the claim is completed correctly and the relevant documentation is submitted with the claim the first time. </t>
  </si>
  <si>
    <t xml:space="preserve">Submit your claim form along with your Treasurers workbook. </t>
  </si>
  <si>
    <t xml:space="preserve">The Treasurers Returns, Account Book &amp; Gift Aid Claim Form &amp; 'How to Guide'  is also available to download from the SVP Website. </t>
  </si>
  <si>
    <t>March 25 &gt; by 6%</t>
  </si>
  <si>
    <t>Dec 25 &gt; by 4%</t>
  </si>
  <si>
    <t>**30/06/2026**</t>
  </si>
  <si>
    <t>**30/09/2026**</t>
  </si>
  <si>
    <t>**31/12/2026**</t>
  </si>
  <si>
    <t>**31/03/2027**</t>
  </si>
  <si>
    <t>**31/07/2026**</t>
  </si>
  <si>
    <t>**31/10/2026**</t>
  </si>
  <si>
    <t>**30/04/2027**</t>
  </si>
  <si>
    <t>Total to          30 June 2026</t>
  </si>
  <si>
    <t>SUNDAY 28/06/2026</t>
  </si>
  <si>
    <t>ACCOUNT SHEET FOR THE QUARTER TO 30 JUNE 2026</t>
  </si>
  <si>
    <t>Should be on bank statement as 'Mar 26 SVPS'</t>
  </si>
  <si>
    <t>Cash in hand at 30 June 2026</t>
  </si>
  <si>
    <t>Bank funds at 30 June 2026</t>
  </si>
  <si>
    <t>NatWest statement balance at 30 June 2026</t>
  </si>
  <si>
    <t>Less cheques written and/or Credit Card expenses not yet on bank statements on 30 June 2026 (ENTER AS NEGATIVE)</t>
  </si>
  <si>
    <t>Add amounts banked up to 30 June 2026 not on bank statements</t>
  </si>
  <si>
    <t>Reconciled bank balance at 30 June 2026</t>
  </si>
  <si>
    <r>
      <t xml:space="preserve">Please complete and email the Gift Aid claim form, scanned declarations and envelopes </t>
    </r>
    <r>
      <rPr>
        <b/>
        <sz val="14"/>
        <color rgb="FF000000"/>
        <rFont val="Calibri"/>
        <family val="2"/>
        <scheme val="minor"/>
      </rPr>
      <t xml:space="preserve">along with your financial quarterly return to </t>
    </r>
    <r>
      <rPr>
        <b/>
        <sz val="14"/>
        <color theme="4"/>
        <rFont val="Calibri"/>
        <family val="2"/>
        <scheme val="minor"/>
      </rPr>
      <t>quarterlyreturn@svp.org.uk</t>
    </r>
    <r>
      <rPr>
        <b/>
        <sz val="14"/>
        <color rgb="FF000000"/>
        <rFont val="Calibri"/>
        <family val="2"/>
        <scheme val="minor"/>
      </rPr>
      <t xml:space="preserve"> copying in </t>
    </r>
    <r>
      <rPr>
        <b/>
        <sz val="14"/>
        <color theme="4"/>
        <rFont val="Calibri"/>
        <family val="2"/>
        <scheme val="minor"/>
      </rPr>
      <t>giftaid@svp.org.uk</t>
    </r>
    <r>
      <rPr>
        <b/>
        <sz val="14"/>
        <color rgb="FF000000"/>
        <rFont val="Calibri"/>
        <family val="2"/>
        <scheme val="minor"/>
      </rPr>
      <t>,</t>
    </r>
    <r>
      <rPr>
        <b/>
        <sz val="14"/>
        <color indexed="8"/>
        <rFont val="Calibri"/>
        <family val="2"/>
        <scheme val="minor"/>
      </rPr>
      <t xml:space="preserve"> alternatively post your claim and backing documents to the Bradford Finance Office. </t>
    </r>
  </si>
  <si>
    <t>PLEASE ENSURE QUARTERLY FINANCIAL RETURNS ARE SUBMITTED WITHIN 30 DAYS FROM THE END OF THE QUARTER AND A SIGNED COPY IS KEPT FOR YOUR RECORDS</t>
  </si>
  <si>
    <t>*** BY SUBMITTING YOUR RETURN YOU ARE AGREEING TO SUPPORT PAYMENTS BEING DEBITED BY AUTOMATIC BANK TRANSFER***</t>
  </si>
  <si>
    <t>Total to          30 Sept 2026</t>
  </si>
  <si>
    <t>ACCOUNT SHEET FOR THE QUARTER TO 30 SEPTEMBER 2026</t>
  </si>
  <si>
    <t>Cash in hand at 30 September 2026</t>
  </si>
  <si>
    <t>Bank funds at 30 September 2026</t>
  </si>
  <si>
    <t>NatWest statement balance at 30 September 2026</t>
  </si>
  <si>
    <t>Less cheques written and/or Credit Card expenses not yet on bank statements on 30 September 2026 (ENTER AS NEGATIVE)</t>
  </si>
  <si>
    <t>Add amounts banked up to 30 September 2026 not on bank statements</t>
  </si>
  <si>
    <t>Reconciled bank balance at 30 September 2026</t>
  </si>
  <si>
    <t>Should be on bank statement as 'Jun 26 SVPS'</t>
  </si>
  <si>
    <t>SUNDAY 27/09/2026</t>
  </si>
  <si>
    <t>Total to             31 December 2026</t>
  </si>
  <si>
    <t>ACCOUNT SHEET FOR THE QUARTER TO 31 DECEMBER 2026</t>
  </si>
  <si>
    <t>SUNDAY 27/12/2026</t>
  </si>
  <si>
    <t>Should be on bank statement as 'Sep 26 SVPS'</t>
  </si>
  <si>
    <t>Cash in hand at 31 December 2026</t>
  </si>
  <si>
    <t>Bank funds at 31 December 2026</t>
  </si>
  <si>
    <t>NatWest statement balance at 31 December 2026</t>
  </si>
  <si>
    <t>Less cheques written and/or Credit Card expenses not yet on bank statements on 31 December 2026 (ENTER AS NEGATIVE)</t>
  </si>
  <si>
    <t>Add amounts banked up to 31 December 2026 not on bank statements</t>
  </si>
  <si>
    <t>Reconciled bank balance at 31 December 2026</t>
  </si>
  <si>
    <t>SUNDAY 28/03/2027</t>
  </si>
  <si>
    <t>Total to          31 March 2027</t>
  </si>
  <si>
    <t>ACCOUNT SHEET FOR THE QUARTER TO 31 MARCH 2027</t>
  </si>
  <si>
    <t>Should be on bank statement as 'Dec 26 SVPS'</t>
  </si>
  <si>
    <t>Cash in hand at 31 Mar 2027</t>
  </si>
  <si>
    <t>Bank funds at 31 Mar 2027</t>
  </si>
  <si>
    <t>NatWest statement balance at 31 Mar 2027</t>
  </si>
  <si>
    <t>Less cheques written and/or Credit Card expenses not yet on bank statements on 31 Mar 2027 (ENTER AS NEGATIVE)</t>
  </si>
  <si>
    <t>Add amounts banked up to 31 Mar 2027 not on bank statements</t>
  </si>
  <si>
    <t>Reconciled bank balance at 31 Mar 2027</t>
  </si>
  <si>
    <t>June 2026</t>
  </si>
  <si>
    <t>Apr-Jun 2026</t>
  </si>
  <si>
    <t>Sept 2026</t>
  </si>
  <si>
    <t>Apr-Sep 2026</t>
  </si>
  <si>
    <t>Dec 2026</t>
  </si>
  <si>
    <t>Apr-Dec 2026</t>
  </si>
  <si>
    <t>Mar 2027</t>
  </si>
  <si>
    <t>Apr-Mar 2027</t>
  </si>
  <si>
    <t>**31/01/2027**</t>
  </si>
  <si>
    <r>
      <t>***EMAIL THE WHOLE WORKBOOK TO</t>
    </r>
    <r>
      <rPr>
        <b/>
        <sz val="12"/>
        <color theme="4"/>
        <rFont val="Calibri"/>
        <family val="2"/>
        <scheme val="minor"/>
      </rPr>
      <t xml:space="preserve"> </t>
    </r>
    <r>
      <rPr>
        <b/>
        <sz val="18"/>
        <color theme="4"/>
        <rFont val="Calibri"/>
        <family val="2"/>
      </rPr>
      <t>quarterlyreturn@svp.org.uk</t>
    </r>
    <r>
      <rPr>
        <b/>
        <sz val="12"/>
        <rFont val="Calibri"/>
        <family val="2"/>
      </rPr>
      <t xml:space="preserve"> COPYING IN THE DC TREASURER***</t>
    </r>
  </si>
  <si>
    <r>
      <t xml:space="preserve">***COPY </t>
    </r>
    <r>
      <rPr>
        <b/>
        <sz val="18"/>
        <color theme="4"/>
        <rFont val="Calibri"/>
        <family val="2"/>
        <scheme val="minor"/>
      </rPr>
      <t>giftaid@svp.org.uk</t>
    </r>
    <r>
      <rPr>
        <b/>
        <sz val="12"/>
        <rFont val="Calibri"/>
        <family val="2"/>
        <scheme val="minor"/>
      </rPr>
      <t xml:space="preserve"> WITH YOUR COMPLETED GIFT AID CLAIMS, SCANNED DECLARATIONS &amp; ENVELOPES WHEN SUBMITTING YOUR FINANCIAL QUARTERLY RETURN***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</si>
</sst>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0.00_ ;[Red]\-#,##0.00\ "/>
    <numFmt numFmtId="165" formatCode="d\ mmm\ yy"/>
    <numFmt numFmtId="166" formatCode="#,##0.00_);\(#,##0.00\);"/>
    <numFmt numFmtId="167" formatCode="[$-F800]dddd\,\ mmmm\ dd\,\ yyyy"/>
    <numFmt numFmtId="168" formatCode="&quot;£&quot;#,##0.00"/>
    <numFmt numFmtId="169" formatCode="[$-809]dd\ mmmm\ yyyy;@"/>
    <numFmt numFmtId="170" formatCode="dd/mm/yy;@"/>
    <numFmt numFmtId="171" formatCode="_-* #,##0.00_-;\-* #,##0.00_-;_-* \-??_-;_-@_-"/>
    <numFmt numFmtId="172" formatCode="d/m/yy"/>
  </numFmts>
  <fonts count="127">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10"/>
      <color indexed="12"/>
      <name val="Arial"/>
      <family val="2"/>
    </font>
    <font>
      <sz val="10"/>
      <name val="Arial"/>
      <family val="2"/>
    </font>
    <font>
      <sz val="9"/>
      <color indexed="81"/>
      <name val="Tahoma"/>
      <family val="2"/>
    </font>
    <font>
      <b/>
      <sz val="9"/>
      <color indexed="81"/>
      <name val="Tahoma"/>
      <family val="2"/>
    </font>
    <font>
      <sz val="12"/>
      <color indexed="81"/>
      <name val="Tahoma"/>
      <family val="2"/>
    </font>
    <font>
      <sz val="8"/>
      <color indexed="81"/>
      <name val="Tahoma"/>
      <family val="2"/>
    </font>
    <font>
      <b/>
      <sz val="8"/>
      <color indexed="81"/>
      <name val="Tahoma"/>
      <family val="2"/>
    </font>
    <font>
      <sz val="12"/>
      <name val="Calibri"/>
      <family val="2"/>
    </font>
    <font>
      <b/>
      <sz val="12"/>
      <name val="Calibri"/>
      <family val="2"/>
    </font>
    <font>
      <sz val="10"/>
      <name val="Calibri"/>
      <family val="2"/>
    </font>
    <font>
      <b/>
      <sz val="13"/>
      <name val="Calibri"/>
      <family val="2"/>
    </font>
    <font>
      <sz val="14"/>
      <name val="Calibri"/>
      <family val="2"/>
    </font>
    <font>
      <sz val="9"/>
      <name val="Calibri"/>
      <family val="2"/>
    </font>
    <font>
      <b/>
      <sz val="9"/>
      <name val="Calibri"/>
      <family val="2"/>
    </font>
    <font>
      <b/>
      <sz val="14"/>
      <name val="Calibri"/>
      <family val="2"/>
    </font>
    <font>
      <b/>
      <sz val="10"/>
      <name val="Calibri"/>
      <family val="2"/>
    </font>
    <font>
      <b/>
      <u/>
      <sz val="13"/>
      <name val="Calibri"/>
      <family val="2"/>
    </font>
    <font>
      <b/>
      <i/>
      <sz val="12"/>
      <name val="Calibri"/>
      <family val="2"/>
    </font>
    <font>
      <sz val="11"/>
      <name val="Calibri"/>
      <family val="2"/>
    </font>
    <font>
      <b/>
      <sz val="12"/>
      <color indexed="8"/>
      <name val="Calibri"/>
      <family val="2"/>
    </font>
    <font>
      <sz val="10.5"/>
      <name val="Calibri"/>
      <family val="2"/>
    </font>
    <font>
      <sz val="13"/>
      <name val="Calibri"/>
      <family val="2"/>
    </font>
    <font>
      <b/>
      <sz val="10.5"/>
      <name val="Calibri"/>
      <family val="2"/>
    </font>
    <font>
      <b/>
      <sz val="13.5"/>
      <name val="Calibri"/>
      <family val="2"/>
    </font>
    <font>
      <sz val="13.5"/>
      <name val="Calibri"/>
      <family val="2"/>
    </font>
    <font>
      <sz val="11"/>
      <color theme="1"/>
      <name val="Calibri"/>
      <family val="2"/>
      <scheme val="minor"/>
    </font>
    <font>
      <sz val="12"/>
      <color rgb="FFFF0000"/>
      <name val="Arial"/>
      <family val="2"/>
    </font>
    <font>
      <b/>
      <u/>
      <sz val="12"/>
      <name val="Calibri"/>
      <family val="2"/>
      <scheme val="minor"/>
    </font>
    <font>
      <sz val="12"/>
      <name val="Calibri"/>
      <family val="2"/>
      <scheme val="minor"/>
    </font>
    <font>
      <b/>
      <sz val="12"/>
      <name val="Calibri"/>
      <family val="2"/>
      <scheme val="minor"/>
    </font>
    <font>
      <u/>
      <sz val="10"/>
      <color indexed="12"/>
      <name val="Calibri"/>
      <family val="2"/>
      <scheme val="minor"/>
    </font>
    <font>
      <b/>
      <sz val="12"/>
      <color rgb="FFFF0000"/>
      <name val="Calibri"/>
      <family val="2"/>
      <scheme val="minor"/>
    </font>
    <font>
      <sz val="11"/>
      <name val="Calibri"/>
      <family val="2"/>
      <scheme val="minor"/>
    </font>
    <font>
      <sz val="10"/>
      <name val="Calibri"/>
      <family val="2"/>
      <scheme val="minor"/>
    </font>
    <font>
      <sz val="10.5"/>
      <name val="Calibri"/>
      <family val="2"/>
      <scheme val="minor"/>
    </font>
    <font>
      <sz val="8"/>
      <name val="Calibri"/>
      <family val="2"/>
      <scheme val="minor"/>
    </font>
    <font>
      <b/>
      <sz val="11"/>
      <name val="Calibri"/>
      <family val="2"/>
      <scheme val="minor"/>
    </font>
    <font>
      <sz val="14"/>
      <name val="Calibri"/>
      <family val="2"/>
      <scheme val="minor"/>
    </font>
    <font>
      <sz val="9"/>
      <name val="Calibri"/>
      <family val="2"/>
      <scheme val="minor"/>
    </font>
    <font>
      <b/>
      <u/>
      <sz val="14"/>
      <name val="Calibri"/>
      <family val="2"/>
      <scheme val="minor"/>
    </font>
    <font>
      <b/>
      <sz val="14"/>
      <name val="Calibri"/>
      <family val="2"/>
      <scheme val="minor"/>
    </font>
    <font>
      <b/>
      <sz val="10"/>
      <name val="Calibri"/>
      <family val="2"/>
      <scheme val="minor"/>
    </font>
    <font>
      <b/>
      <i/>
      <sz val="12"/>
      <name val="Calibri"/>
      <family val="2"/>
      <scheme val="minor"/>
    </font>
    <font>
      <i/>
      <sz val="10"/>
      <name val="Calibri"/>
      <family val="2"/>
      <scheme val="minor"/>
    </font>
    <font>
      <b/>
      <i/>
      <sz val="10.5"/>
      <name val="Calibri"/>
      <family val="2"/>
      <scheme val="minor"/>
    </font>
    <font>
      <b/>
      <sz val="13"/>
      <name val="Calibri"/>
      <family val="2"/>
      <scheme val="minor"/>
    </font>
    <font>
      <sz val="12"/>
      <color theme="1"/>
      <name val="Calibri"/>
      <family val="2"/>
      <scheme val="minor"/>
    </font>
    <font>
      <i/>
      <sz val="12"/>
      <name val="Calibri"/>
      <family val="2"/>
      <scheme val="minor"/>
    </font>
    <font>
      <sz val="12"/>
      <color rgb="FFFF0000"/>
      <name val="Calibri"/>
      <family val="2"/>
      <scheme val="minor"/>
    </font>
    <font>
      <sz val="11.5"/>
      <name val="Calibri"/>
      <family val="2"/>
      <scheme val="minor"/>
    </font>
    <font>
      <b/>
      <sz val="8"/>
      <name val="Calibri"/>
      <family val="2"/>
      <scheme val="minor"/>
    </font>
    <font>
      <u/>
      <sz val="8.5"/>
      <color rgb="FF0070C0"/>
      <name val="Calibri"/>
      <family val="2"/>
      <scheme val="minor"/>
    </font>
    <font>
      <b/>
      <sz val="11"/>
      <color theme="1"/>
      <name val="Calibri"/>
      <family val="2"/>
    </font>
    <font>
      <sz val="11"/>
      <color rgb="FF000000"/>
      <name val="Calibri"/>
      <family val="2"/>
    </font>
    <font>
      <sz val="11"/>
      <color theme="1"/>
      <name val="Calibri"/>
      <family val="2"/>
    </font>
    <font>
      <sz val="13"/>
      <name val="Calibri"/>
      <family val="2"/>
      <scheme val="minor"/>
    </font>
    <font>
      <b/>
      <sz val="11.5"/>
      <name val="Calibri"/>
      <family val="2"/>
      <scheme val="minor"/>
    </font>
    <font>
      <sz val="13.5"/>
      <name val="Calibri"/>
      <family val="2"/>
      <scheme val="minor"/>
    </font>
    <font>
      <b/>
      <sz val="12"/>
      <color rgb="FF000000"/>
      <name val="Calibri"/>
      <family val="2"/>
      <scheme val="minor"/>
    </font>
    <font>
      <i/>
      <sz val="11"/>
      <name val="Calibri"/>
      <family val="2"/>
      <scheme val="minor"/>
    </font>
    <font>
      <sz val="10"/>
      <color theme="1"/>
      <name val="Calibri"/>
      <family val="2"/>
      <scheme val="minor"/>
    </font>
    <font>
      <b/>
      <i/>
      <sz val="11"/>
      <color rgb="FFFF0000"/>
      <name val="Calibri"/>
      <family val="2"/>
      <scheme val="minor"/>
    </font>
    <font>
      <b/>
      <sz val="16"/>
      <name val="Calibri"/>
      <family val="2"/>
      <scheme val="minor"/>
    </font>
    <font>
      <b/>
      <u/>
      <sz val="11"/>
      <color theme="1"/>
      <name val="Calibri"/>
      <family val="2"/>
    </font>
    <font>
      <sz val="11"/>
      <color indexed="8"/>
      <name val="Calibri"/>
      <family val="2"/>
    </font>
    <font>
      <b/>
      <sz val="14"/>
      <color theme="1"/>
      <name val="Calibri"/>
      <family val="2"/>
      <scheme val="minor"/>
    </font>
    <font>
      <b/>
      <sz val="11"/>
      <color rgb="FFFFFFFF"/>
      <name val="Arial2"/>
    </font>
    <font>
      <b/>
      <sz val="11"/>
      <color rgb="FF000000"/>
      <name val="Arial2"/>
    </font>
    <font>
      <sz val="11"/>
      <color rgb="FF000000"/>
      <name val="Arial2"/>
    </font>
    <font>
      <sz val="11"/>
      <color rgb="FF333333"/>
      <name val="Arial2"/>
    </font>
    <font>
      <b/>
      <sz val="14"/>
      <color indexed="8"/>
      <name val="Calibri"/>
      <family val="2"/>
      <scheme val="minor"/>
    </font>
    <font>
      <b/>
      <sz val="11"/>
      <color indexed="8"/>
      <name val="Calibri"/>
      <family val="2"/>
    </font>
    <font>
      <u/>
      <sz val="11"/>
      <color indexed="8"/>
      <name val="Calibri"/>
      <family val="2"/>
    </font>
    <font>
      <b/>
      <sz val="12"/>
      <color rgb="FF000000"/>
      <name val="Calibri"/>
      <family val="2"/>
    </font>
    <font>
      <b/>
      <sz val="12"/>
      <color theme="1"/>
      <name val="Calibri"/>
      <family val="2"/>
      <scheme val="minor"/>
    </font>
    <font>
      <b/>
      <sz val="12"/>
      <name val="Arial"/>
      <family val="2"/>
    </font>
    <font>
      <b/>
      <u/>
      <sz val="12"/>
      <color theme="1"/>
      <name val="Calibri"/>
      <family val="2"/>
      <scheme val="minor"/>
    </font>
    <font>
      <sz val="12"/>
      <color theme="3" tint="0.39997558519241921"/>
      <name val="Arial"/>
      <family val="2"/>
    </font>
    <font>
      <b/>
      <sz val="12"/>
      <color theme="3" tint="0.39997558519241921"/>
      <name val="Arial"/>
      <family val="2"/>
    </font>
    <font>
      <sz val="12"/>
      <color theme="4" tint="0.79998168889431442"/>
      <name val="Arial"/>
      <family val="2"/>
    </font>
    <font>
      <sz val="12"/>
      <color theme="4" tint="0.79998168889431442"/>
      <name val="Calibri"/>
      <family val="2"/>
      <scheme val="minor"/>
    </font>
    <font>
      <b/>
      <sz val="14"/>
      <name val="Arial"/>
      <family val="2"/>
    </font>
    <font>
      <b/>
      <sz val="10"/>
      <name val="Arial"/>
      <family val="2"/>
    </font>
    <font>
      <sz val="11"/>
      <name val="Arial"/>
      <family val="2"/>
    </font>
    <font>
      <sz val="9"/>
      <name val="Arial"/>
      <family val="2"/>
    </font>
    <font>
      <b/>
      <sz val="9"/>
      <name val="Arial"/>
      <family val="2"/>
    </font>
    <font>
      <sz val="10"/>
      <color rgb="FF00B0F0"/>
      <name val="Arial"/>
      <family val="2"/>
    </font>
    <font>
      <sz val="8"/>
      <name val="Arial"/>
      <family val="2"/>
    </font>
    <font>
      <b/>
      <sz val="11"/>
      <name val="Arial"/>
      <family val="2"/>
    </font>
    <font>
      <i/>
      <sz val="11"/>
      <name val="Arial"/>
      <family val="2"/>
    </font>
    <font>
      <b/>
      <sz val="11"/>
      <color indexed="62"/>
      <name val="Arial"/>
      <family val="2"/>
    </font>
    <font>
      <u/>
      <sz val="11"/>
      <name val="Arial"/>
      <family val="2"/>
    </font>
    <font>
      <u/>
      <sz val="9"/>
      <name val="Arial"/>
      <family val="2"/>
    </font>
    <font>
      <b/>
      <sz val="9"/>
      <color rgb="FF00B0F0"/>
      <name val="Arial"/>
      <family val="2"/>
    </font>
    <font>
      <sz val="9"/>
      <color rgb="FF00B0F0"/>
      <name val="Arial"/>
      <family val="2"/>
    </font>
    <font>
      <b/>
      <u/>
      <sz val="12"/>
      <name val="Arial"/>
      <family val="2"/>
    </font>
    <font>
      <i/>
      <sz val="12"/>
      <name val="Arial"/>
      <family val="2"/>
    </font>
    <font>
      <sz val="18"/>
      <name val="Arial"/>
      <family val="2"/>
    </font>
    <font>
      <sz val="13"/>
      <color rgb="FF000000"/>
      <name val="Calibri"/>
      <family val="2"/>
    </font>
    <font>
      <sz val="12"/>
      <color rgb="FF000000"/>
      <name val="Calibri"/>
      <family val="2"/>
    </font>
    <font>
      <b/>
      <sz val="14"/>
      <color rgb="FF000000"/>
      <name val="Calibri"/>
      <family val="2"/>
    </font>
    <font>
      <sz val="14"/>
      <color rgb="FF000000"/>
      <name val="Calibri"/>
      <family val="2"/>
    </font>
    <font>
      <sz val="9"/>
      <color rgb="FF000000"/>
      <name val="Calibri"/>
      <family val="2"/>
    </font>
    <font>
      <b/>
      <sz val="10.5"/>
      <color rgb="FF000000"/>
      <name val="Calibri"/>
      <family val="2"/>
    </font>
    <font>
      <sz val="10.5"/>
      <color rgb="FF000000"/>
      <name val="Calibri"/>
      <family val="2"/>
    </font>
    <font>
      <b/>
      <sz val="14"/>
      <color rgb="FF000000"/>
      <name val="Calibri"/>
      <family val="2"/>
      <scheme val="minor"/>
    </font>
    <font>
      <b/>
      <u/>
      <sz val="11"/>
      <name val="Arial"/>
      <family val="2"/>
    </font>
    <font>
      <sz val="7"/>
      <name val="Arial"/>
      <family val="2"/>
    </font>
    <font>
      <b/>
      <i/>
      <sz val="12"/>
      <name val="Arial"/>
      <family val="2"/>
    </font>
    <font>
      <u/>
      <sz val="14"/>
      <color indexed="12"/>
      <name val="Arial"/>
      <family val="2"/>
    </font>
    <font>
      <u/>
      <sz val="12"/>
      <color indexed="12"/>
      <name val="Calibri"/>
      <family val="2"/>
      <scheme val="minor"/>
    </font>
    <font>
      <b/>
      <sz val="7"/>
      <name val="Arial"/>
      <family val="2"/>
    </font>
    <font>
      <u/>
      <sz val="12"/>
      <color rgb="FFFF0000"/>
      <name val="Arial"/>
      <family val="2"/>
    </font>
    <font>
      <b/>
      <u/>
      <sz val="12"/>
      <color rgb="FFFF0000"/>
      <name val="Arial"/>
      <family val="2"/>
    </font>
    <font>
      <sz val="18"/>
      <color rgb="FF000000"/>
      <name val="Calibri"/>
      <family val="2"/>
    </font>
    <font>
      <b/>
      <sz val="14"/>
      <color theme="4"/>
      <name val="Calibri"/>
      <family val="2"/>
      <scheme val="minor"/>
    </font>
    <font>
      <b/>
      <sz val="12"/>
      <color theme="4"/>
      <name val="Calibri"/>
      <family val="2"/>
      <scheme val="minor"/>
    </font>
    <font>
      <b/>
      <sz val="18"/>
      <color theme="4"/>
      <name val="Calibri"/>
      <family val="2"/>
    </font>
    <font>
      <b/>
      <sz val="18"/>
      <color theme="4"/>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2EFD9"/>
        <bgColor indexed="64"/>
      </patternFill>
    </fill>
    <fill>
      <patternFill patternType="solid">
        <fgColor rgb="FFFBE4D5"/>
        <bgColor indexed="64"/>
      </patternFill>
    </fill>
    <fill>
      <patternFill patternType="solid">
        <fgColor indexed="43"/>
        <bgColor indexed="64"/>
      </patternFill>
    </fill>
    <fill>
      <patternFill patternType="solid">
        <fgColor theme="0" tint="-0.249977111117893"/>
        <bgColor rgb="FF808080"/>
      </patternFill>
    </fill>
    <fill>
      <patternFill patternType="solid">
        <fgColor theme="0" tint="-0.14999847407452621"/>
        <bgColor rgb="FFC0C0C0"/>
      </patternFill>
    </fill>
    <fill>
      <patternFill patternType="solid">
        <fgColor rgb="FFD2D2D2"/>
      </patternFill>
    </fill>
    <fill>
      <patternFill patternType="solid">
        <fgColor rgb="FFD9D9D9"/>
      </patternFill>
    </fill>
    <fill>
      <patternFill patternType="solid">
        <fgColor rgb="FFE9EBF5"/>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s>
  <cellStyleXfs count="28">
    <xf numFmtId="0" fontId="0" fillId="0" borderId="0"/>
    <xf numFmtId="43" fontId="6" fillId="0" borderId="0" applyFont="0" applyFill="0" applyBorder="0" applyAlignment="0" applyProtection="0"/>
    <xf numFmtId="43" fontId="33"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9" fillId="0" borderId="0"/>
    <xf numFmtId="0" fontId="33" fillId="0" borderId="0"/>
    <xf numFmtId="0" fontId="6" fillId="0" borderId="0"/>
    <xf numFmtId="0" fontId="7" fillId="0" borderId="0"/>
    <xf numFmtId="9" fontId="33"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9" fontId="5" fillId="0" borderId="0" applyFont="0" applyFill="0" applyBorder="0" applyAlignment="0" applyProtection="0"/>
    <xf numFmtId="171" fontId="6" fillId="0" borderId="0" applyFill="0" applyBorder="0" applyAlignment="0" applyProtection="0"/>
    <xf numFmtId="0" fontId="8" fillId="0" borderId="0" applyNumberFormat="0" applyFill="0" applyBorder="0" applyAlignment="0" applyProtection="0"/>
    <xf numFmtId="171" fontId="6" fillId="0" borderId="0" applyFill="0" applyBorder="0" applyAlignment="0" applyProtection="0"/>
    <xf numFmtId="0" fontId="72" fillId="0" borderId="0"/>
    <xf numFmtId="9" fontId="6" fillId="0" borderId="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cellStyleXfs>
  <cellXfs count="1028">
    <xf numFmtId="0" fontId="0" fillId="0" borderId="0" xfId="0"/>
    <xf numFmtId="0" fontId="0" fillId="0" borderId="0" xfId="0" applyProtection="1"/>
    <xf numFmtId="0" fontId="6" fillId="0" borderId="0" xfId="0" applyFont="1"/>
    <xf numFmtId="0" fontId="6" fillId="0" borderId="0" xfId="0" applyFont="1" applyProtection="1"/>
    <xf numFmtId="0" fontId="34" fillId="0" borderId="0" xfId="0" applyFont="1"/>
    <xf numFmtId="9" fontId="0" fillId="0" borderId="0" xfId="0" applyNumberFormat="1" applyProtection="1"/>
    <xf numFmtId="0" fontId="35" fillId="0" borderId="0" xfId="0" applyFont="1" applyProtection="1"/>
    <xf numFmtId="0" fontId="36" fillId="0" borderId="0" xfId="0" applyFont="1" applyProtection="1"/>
    <xf numFmtId="0" fontId="37" fillId="0" borderId="0" xfId="0" applyFont="1" applyProtection="1"/>
    <xf numFmtId="0" fontId="36" fillId="0" borderId="0" xfId="0" applyFont="1" applyFill="1" applyProtection="1"/>
    <xf numFmtId="0" fontId="36" fillId="2" borderId="0" xfId="0" applyFont="1" applyFill="1" applyProtection="1"/>
    <xf numFmtId="0" fontId="37" fillId="0" borderId="0" xfId="0" applyFont="1" applyProtection="1">
      <protection locked="0"/>
    </xf>
    <xf numFmtId="0" fontId="36" fillId="0" borderId="0" xfId="0" applyFont="1" applyFill="1" applyBorder="1" applyAlignment="1" applyProtection="1">
      <alignment wrapText="1"/>
    </xf>
    <xf numFmtId="0" fontId="36" fillId="0" borderId="0" xfId="0" applyFont="1" applyFill="1" applyAlignment="1" applyProtection="1">
      <alignment wrapText="1"/>
    </xf>
    <xf numFmtId="0" fontId="36" fillId="0" borderId="0" xfId="0" applyFont="1" applyProtection="1">
      <protection locked="0"/>
    </xf>
    <xf numFmtId="0" fontId="36" fillId="0" borderId="0" xfId="0" applyFont="1" applyFill="1" applyProtection="1">
      <protection locked="0"/>
    </xf>
    <xf numFmtId="49" fontId="36" fillId="0" borderId="0" xfId="0" applyNumberFormat="1" applyFont="1" applyFill="1" applyProtection="1">
      <protection locked="0"/>
    </xf>
    <xf numFmtId="0" fontId="38" fillId="0" borderId="0" xfId="3" applyFont="1" applyAlignment="1" applyProtection="1"/>
    <xf numFmtId="0" fontId="37" fillId="0" borderId="0" xfId="0" applyFont="1" applyAlignment="1" applyProtection="1"/>
    <xf numFmtId="0" fontId="36" fillId="0" borderId="0" xfId="0" applyFont="1" applyAlignment="1" applyProtection="1"/>
    <xf numFmtId="0" fontId="36" fillId="0" borderId="0" xfId="0" applyFont="1" applyAlignment="1" applyProtection="1">
      <alignment horizontal="left" wrapText="1"/>
    </xf>
    <xf numFmtId="0" fontId="36" fillId="0" borderId="0" xfId="0" applyFont="1" applyFill="1" applyBorder="1" applyProtection="1"/>
    <xf numFmtId="43" fontId="36" fillId="0" borderId="0" xfId="0" applyNumberFormat="1" applyFont="1" applyFill="1" applyBorder="1" applyAlignment="1" applyProtection="1">
      <alignment horizontal="left"/>
    </xf>
    <xf numFmtId="0" fontId="37" fillId="0" borderId="0" xfId="0" applyFont="1" applyFill="1" applyBorder="1" applyProtection="1"/>
    <xf numFmtId="43" fontId="37" fillId="0" borderId="0" xfId="0" applyNumberFormat="1" applyFont="1" applyFill="1" applyBorder="1" applyAlignment="1" applyProtection="1">
      <alignment horizontal="left"/>
    </xf>
    <xf numFmtId="14" fontId="37" fillId="0" borderId="0" xfId="0" applyNumberFormat="1" applyFont="1" applyFill="1" applyBorder="1" applyAlignment="1" applyProtection="1">
      <alignment horizontal="left"/>
    </xf>
    <xf numFmtId="0" fontId="39" fillId="0" borderId="0" xfId="0" applyFont="1" applyFill="1" applyBorder="1" applyAlignment="1" applyProtection="1"/>
    <xf numFmtId="43" fontId="36" fillId="0" borderId="0" xfId="0" applyNumberFormat="1" applyFont="1" applyFill="1" applyBorder="1" applyProtection="1"/>
    <xf numFmtId="43" fontId="36" fillId="0" borderId="0" xfId="1" applyFont="1" applyFill="1" applyBorder="1" applyProtection="1">
      <protection locked="0"/>
    </xf>
    <xf numFmtId="43" fontId="37" fillId="0" borderId="0" xfId="0" applyNumberFormat="1" applyFont="1" applyFill="1" applyBorder="1" applyProtection="1"/>
    <xf numFmtId="0" fontId="39" fillId="0" borderId="0" xfId="0" applyFont="1" applyAlignment="1" applyProtection="1">
      <alignment wrapText="1"/>
    </xf>
    <xf numFmtId="0" fontId="36" fillId="0" borderId="0" xfId="0" applyFont="1"/>
    <xf numFmtId="0" fontId="37" fillId="0" borderId="3" xfId="0" applyFont="1" applyBorder="1"/>
    <xf numFmtId="167" fontId="37" fillId="0" borderId="3" xfId="0" applyNumberFormat="1" applyFont="1" applyBorder="1" applyAlignment="1">
      <alignment horizontal="left"/>
    </xf>
    <xf numFmtId="43" fontId="36" fillId="0" borderId="3" xfId="0" applyNumberFormat="1" applyFont="1" applyBorder="1" applyProtection="1"/>
    <xf numFmtId="43" fontId="36" fillId="0" borderId="3" xfId="0" applyNumberFormat="1" applyFont="1" applyBorder="1" applyProtection="1">
      <protection locked="0"/>
    </xf>
    <xf numFmtId="167" fontId="40" fillId="0" borderId="3" xfId="0" applyNumberFormat="1" applyFont="1" applyBorder="1" applyProtection="1">
      <protection locked="0"/>
    </xf>
    <xf numFmtId="0" fontId="40" fillId="0" borderId="3" xfId="0" applyFont="1" applyBorder="1" applyProtection="1">
      <protection locked="0"/>
    </xf>
    <xf numFmtId="43" fontId="40" fillId="0" borderId="3" xfId="0" applyNumberFormat="1" applyFont="1" applyBorder="1" applyProtection="1">
      <protection locked="0"/>
    </xf>
    <xf numFmtId="43" fontId="36" fillId="0" borderId="3" xfId="0" applyNumberFormat="1" applyFont="1" applyBorder="1"/>
    <xf numFmtId="167" fontId="36" fillId="0" borderId="3" xfId="0" applyNumberFormat="1" applyFont="1" applyBorder="1" applyProtection="1">
      <protection locked="0"/>
    </xf>
    <xf numFmtId="0" fontId="36" fillId="0" borderId="3" xfId="0" applyFont="1" applyBorder="1" applyProtection="1">
      <protection locked="0"/>
    </xf>
    <xf numFmtId="0" fontId="41" fillId="0" borderId="0" xfId="4" applyFont="1" applyProtection="1">
      <protection locked="0"/>
    </xf>
    <xf numFmtId="0" fontId="37" fillId="0" borderId="0" xfId="4" applyFont="1" applyBorder="1" applyProtection="1">
      <protection locked="0"/>
    </xf>
    <xf numFmtId="0" fontId="42" fillId="0" borderId="0" xfId="4" applyFont="1" applyBorder="1" applyAlignment="1" applyProtection="1">
      <alignment wrapText="1"/>
      <protection locked="0"/>
    </xf>
    <xf numFmtId="0" fontId="36" fillId="0" borderId="4" xfId="4" applyFont="1" applyBorder="1" applyAlignment="1" applyProtection="1">
      <alignment horizontal="left"/>
    </xf>
    <xf numFmtId="0" fontId="42" fillId="0" borderId="4" xfId="4" applyFont="1" applyBorder="1" applyAlignment="1" applyProtection="1">
      <protection locked="0"/>
    </xf>
    <xf numFmtId="0" fontId="42" fillId="0" borderId="4" xfId="4" applyFont="1" applyBorder="1" applyAlignment="1" applyProtection="1">
      <alignment horizontal="right"/>
    </xf>
    <xf numFmtId="14" fontId="42" fillId="0" borderId="4" xfId="4" applyNumberFormat="1" applyFont="1" applyBorder="1" applyAlignment="1" applyProtection="1">
      <protection locked="0"/>
    </xf>
    <xf numFmtId="0" fontId="41" fillId="0" borderId="0" xfId="4" applyFont="1" applyBorder="1" applyProtection="1">
      <protection locked="0"/>
    </xf>
    <xf numFmtId="0" fontId="36" fillId="0" borderId="0" xfId="4" applyFont="1" applyBorder="1" applyProtection="1">
      <protection locked="0"/>
    </xf>
    <xf numFmtId="0" fontId="42" fillId="0" borderId="0" xfId="4" applyFont="1" applyBorder="1" applyProtection="1">
      <protection locked="0"/>
    </xf>
    <xf numFmtId="0" fontId="40" fillId="0" borderId="0" xfId="4" applyFont="1" applyBorder="1" applyAlignment="1" applyProtection="1">
      <alignment wrapText="1"/>
      <protection locked="0"/>
    </xf>
    <xf numFmtId="0" fontId="43" fillId="0" borderId="0" xfId="4" applyFont="1" applyBorder="1" applyProtection="1">
      <protection locked="0"/>
    </xf>
    <xf numFmtId="0" fontId="36" fillId="0" borderId="0" xfId="4" applyFont="1" applyAlignment="1" applyProtection="1">
      <alignment horizontal="left"/>
    </xf>
    <xf numFmtId="0" fontId="33" fillId="0" borderId="0" xfId="6" applyFont="1" applyProtection="1">
      <protection locked="0"/>
    </xf>
    <xf numFmtId="166" fontId="44" fillId="0" borderId="0" xfId="4" applyNumberFormat="1" applyFont="1" applyAlignment="1" applyProtection="1">
      <alignment horizontal="center"/>
      <protection locked="0"/>
    </xf>
    <xf numFmtId="0" fontId="43" fillId="0" borderId="0" xfId="4" applyFont="1" applyProtection="1">
      <protection locked="0"/>
    </xf>
    <xf numFmtId="0" fontId="41" fillId="0" borderId="0" xfId="4" applyFont="1" applyProtection="1"/>
    <xf numFmtId="0" fontId="37" fillId="0" borderId="5" xfId="4" applyFont="1" applyBorder="1" applyProtection="1"/>
    <xf numFmtId="0" fontId="37" fillId="0" borderId="0" xfId="4" applyFont="1" applyBorder="1" applyProtection="1"/>
    <xf numFmtId="0" fontId="36" fillId="0" borderId="0" xfId="4" applyFont="1" applyFill="1" applyBorder="1" applyProtection="1"/>
    <xf numFmtId="166" fontId="40" fillId="0" borderId="0" xfId="4" applyNumberFormat="1" applyFont="1" applyFill="1" applyBorder="1" applyAlignment="1" applyProtection="1">
      <alignment horizontal="right"/>
      <protection locked="0"/>
    </xf>
    <xf numFmtId="166" fontId="36" fillId="0" borderId="0" xfId="4" applyNumberFormat="1" applyFont="1" applyProtection="1">
      <protection locked="0"/>
    </xf>
    <xf numFmtId="0" fontId="45" fillId="0" borderId="6" xfId="4" applyFont="1" applyBorder="1" applyAlignment="1" applyProtection="1">
      <alignment horizontal="left"/>
    </xf>
    <xf numFmtId="43" fontId="36" fillId="0" borderId="7" xfId="2" applyFont="1" applyBorder="1" applyProtection="1"/>
    <xf numFmtId="0" fontId="45" fillId="0" borderId="8" xfId="4" applyFont="1" applyBorder="1" applyAlignment="1" applyProtection="1">
      <alignment horizontal="left"/>
    </xf>
    <xf numFmtId="43" fontId="36" fillId="0" borderId="9" xfId="2" applyFont="1" applyBorder="1" applyProtection="1"/>
    <xf numFmtId="0" fontId="45" fillId="0" borderId="10" xfId="4" applyFont="1" applyBorder="1" applyAlignment="1" applyProtection="1">
      <alignment horizontal="left"/>
    </xf>
    <xf numFmtId="0" fontId="45" fillId="3" borderId="11" xfId="4" applyFont="1" applyFill="1" applyBorder="1" applyAlignment="1" applyProtection="1">
      <alignment horizontal="right"/>
    </xf>
    <xf numFmtId="0" fontId="45" fillId="0" borderId="12" xfId="4" applyFont="1" applyBorder="1" applyAlignment="1" applyProtection="1">
      <alignment horizontal="left"/>
    </xf>
    <xf numFmtId="43" fontId="36" fillId="0" borderId="13" xfId="2" applyFont="1" applyBorder="1" applyProtection="1"/>
    <xf numFmtId="0" fontId="46" fillId="3" borderId="14" xfId="4" applyFont="1" applyFill="1" applyBorder="1" applyAlignment="1" applyProtection="1">
      <alignment horizontal="right"/>
    </xf>
    <xf numFmtId="0" fontId="36" fillId="0" borderId="1" xfId="4" applyFont="1" applyBorder="1" applyProtection="1"/>
    <xf numFmtId="43" fontId="37" fillId="3" borderId="1" xfId="2" applyNumberFormat="1" applyFont="1" applyFill="1" applyBorder="1" applyProtection="1"/>
    <xf numFmtId="0" fontId="47" fillId="0" borderId="15" xfId="4" applyFont="1" applyBorder="1" applyProtection="1"/>
    <xf numFmtId="0" fontId="35" fillId="0" borderId="16" xfId="4" applyFont="1" applyBorder="1" applyProtection="1"/>
    <xf numFmtId="0" fontId="41" fillId="0" borderId="16" xfId="4" applyFont="1" applyBorder="1" applyProtection="1"/>
    <xf numFmtId="0" fontId="43" fillId="0" borderId="16" xfId="4" applyFont="1" applyBorder="1" applyProtection="1"/>
    <xf numFmtId="0" fontId="41" fillId="0" borderId="17" xfId="4" applyFont="1" applyBorder="1" applyProtection="1"/>
    <xf numFmtId="43" fontId="37" fillId="0" borderId="0" xfId="2" applyNumberFormat="1" applyFont="1" applyFill="1" applyBorder="1" applyProtection="1"/>
    <xf numFmtId="0" fontId="45" fillId="0" borderId="18" xfId="4" applyFont="1" applyBorder="1" applyProtection="1"/>
    <xf numFmtId="0" fontId="45" fillId="0" borderId="0" xfId="4" applyFont="1" applyBorder="1" applyProtection="1"/>
    <xf numFmtId="43" fontId="45" fillId="3" borderId="0" xfId="2" applyFont="1" applyFill="1" applyBorder="1" applyAlignment="1" applyProtection="1">
      <alignment horizontal="center"/>
    </xf>
    <xf numFmtId="0" fontId="48" fillId="0" borderId="0" xfId="4" applyFont="1" applyBorder="1" applyAlignment="1" applyProtection="1">
      <alignment horizontal="center"/>
    </xf>
    <xf numFmtId="9" fontId="37" fillId="0" borderId="0" xfId="4" applyNumberFormat="1" applyFont="1" applyBorder="1" applyProtection="1"/>
    <xf numFmtId="0" fontId="48" fillId="0" borderId="0" xfId="4" quotePrefix="1" applyFont="1" applyBorder="1" applyAlignment="1" applyProtection="1">
      <alignment horizontal="center"/>
    </xf>
    <xf numFmtId="168" fontId="48" fillId="0" borderId="0" xfId="2" applyNumberFormat="1" applyFont="1" applyFill="1" applyBorder="1" applyAlignment="1" applyProtection="1">
      <alignment horizontal="right"/>
    </xf>
    <xf numFmtId="0" fontId="46" fillId="0" borderId="19" xfId="4" applyFont="1" applyBorder="1" applyProtection="1"/>
    <xf numFmtId="0" fontId="36" fillId="0" borderId="0" xfId="4" applyFont="1" applyProtection="1">
      <protection locked="0"/>
    </xf>
    <xf numFmtId="0" fontId="47" fillId="0" borderId="0" xfId="4" applyFont="1" applyBorder="1" applyProtection="1"/>
    <xf numFmtId="9" fontId="37" fillId="0" borderId="0" xfId="4" applyNumberFormat="1" applyFont="1" applyFill="1" applyBorder="1" applyProtection="1"/>
    <xf numFmtId="0" fontId="41" fillId="0" borderId="19" xfId="4" applyFont="1" applyBorder="1" applyProtection="1"/>
    <xf numFmtId="0" fontId="36" fillId="0" borderId="0" xfId="4" applyFont="1" applyBorder="1" applyProtection="1"/>
    <xf numFmtId="168" fontId="48" fillId="0" borderId="0" xfId="4" applyNumberFormat="1" applyFont="1" applyBorder="1" applyAlignment="1" applyProtection="1">
      <alignment horizontal="right"/>
    </xf>
    <xf numFmtId="0" fontId="45" fillId="0" borderId="3" xfId="4" applyFont="1" applyBorder="1" applyAlignment="1" applyProtection="1">
      <alignment horizontal="left"/>
    </xf>
    <xf numFmtId="43" fontId="36" fillId="0" borderId="3" xfId="2" applyFont="1" applyBorder="1" applyProtection="1"/>
    <xf numFmtId="168" fontId="48" fillId="0" borderId="1" xfId="4" applyNumberFormat="1" applyFont="1" applyBorder="1" applyAlignment="1" applyProtection="1">
      <alignment horizontal="right"/>
    </xf>
    <xf numFmtId="0" fontId="44" fillId="0" borderId="20" xfId="8" applyFont="1" applyBorder="1" applyProtection="1"/>
    <xf numFmtId="0" fontId="45" fillId="0" borderId="0" xfId="4" applyFont="1" applyBorder="1" applyAlignment="1" applyProtection="1">
      <alignment horizontal="left"/>
    </xf>
    <xf numFmtId="43" fontId="36" fillId="0" borderId="0" xfId="2" applyFont="1" applyBorder="1" applyProtection="1">
      <protection locked="0"/>
    </xf>
    <xf numFmtId="0" fontId="45" fillId="0" borderId="0" xfId="4" applyFont="1" applyFill="1" applyBorder="1" applyAlignment="1" applyProtection="1">
      <alignment horizontal="right"/>
    </xf>
    <xf numFmtId="0" fontId="36" fillId="0" borderId="0" xfId="4" applyFont="1" applyProtection="1"/>
    <xf numFmtId="0" fontId="45" fillId="3" borderId="21" xfId="4" applyFont="1" applyFill="1" applyBorder="1" applyAlignment="1" applyProtection="1">
      <alignment horizontal="right"/>
    </xf>
    <xf numFmtId="0" fontId="45" fillId="0" borderId="22" xfId="4" applyFont="1" applyBorder="1" applyAlignment="1" applyProtection="1">
      <alignment horizontal="left"/>
    </xf>
    <xf numFmtId="43" fontId="36" fillId="0" borderId="22" xfId="2" applyFont="1" applyBorder="1" applyProtection="1"/>
    <xf numFmtId="0" fontId="45" fillId="3" borderId="23" xfId="4" applyFont="1" applyFill="1" applyBorder="1" applyAlignment="1" applyProtection="1">
      <alignment horizontal="right"/>
    </xf>
    <xf numFmtId="0" fontId="36" fillId="0" borderId="5" xfId="4" applyFont="1" applyBorder="1" applyProtection="1"/>
    <xf numFmtId="166" fontId="37" fillId="0" borderId="24" xfId="4" applyNumberFormat="1" applyFont="1" applyBorder="1" applyAlignment="1" applyProtection="1">
      <alignment horizontal="right"/>
    </xf>
    <xf numFmtId="43" fontId="37" fillId="0" borderId="1" xfId="2" applyNumberFormat="1" applyFont="1" applyBorder="1" applyProtection="1"/>
    <xf numFmtId="0" fontId="37" fillId="0" borderId="23" xfId="6" applyFont="1" applyFill="1" applyBorder="1" applyAlignment="1" applyProtection="1">
      <alignment wrapText="1"/>
      <protection locked="0"/>
    </xf>
    <xf numFmtId="166" fontId="37" fillId="0" borderId="0" xfId="4" applyNumberFormat="1" applyFont="1" applyBorder="1" applyAlignment="1" applyProtection="1">
      <alignment horizontal="right"/>
    </xf>
    <xf numFmtId="43" fontId="37" fillId="0" borderId="0" xfId="2" applyNumberFormat="1" applyFont="1" applyBorder="1" applyProtection="1"/>
    <xf numFmtId="0" fontId="49" fillId="0" borderId="0" xfId="4" applyFont="1" applyProtection="1">
      <protection locked="0"/>
    </xf>
    <xf numFmtId="166" fontId="36" fillId="0" borderId="0" xfId="4" applyNumberFormat="1" applyFont="1" applyBorder="1" applyProtection="1">
      <protection locked="0"/>
    </xf>
    <xf numFmtId="0" fontId="37" fillId="0" borderId="0" xfId="4" applyFont="1" applyProtection="1"/>
    <xf numFmtId="166" fontId="36" fillId="0" borderId="0" xfId="4" applyNumberFormat="1" applyFont="1" applyProtection="1"/>
    <xf numFmtId="0" fontId="37" fillId="0" borderId="25" xfId="8" applyFont="1" applyFill="1" applyBorder="1" applyProtection="1"/>
    <xf numFmtId="43" fontId="36" fillId="0" borderId="0" xfId="2" applyNumberFormat="1" applyFont="1" applyFill="1" applyBorder="1" applyProtection="1"/>
    <xf numFmtId="0" fontId="40" fillId="0" borderId="0" xfId="8" applyFont="1" applyFill="1" applyBorder="1" applyProtection="1"/>
    <xf numFmtId="43" fontId="36" fillId="4" borderId="3" xfId="2" applyNumberFormat="1" applyFont="1" applyFill="1" applyBorder="1" applyProtection="1"/>
    <xf numFmtId="43" fontId="36" fillId="0" borderId="22" xfId="2" applyFont="1" applyFill="1" applyBorder="1" applyProtection="1"/>
    <xf numFmtId="0" fontId="46" fillId="0" borderId="0" xfId="4" applyFont="1" applyProtection="1"/>
    <xf numFmtId="43" fontId="36" fillId="0" borderId="26" xfId="2" applyFont="1" applyBorder="1" applyProtection="1"/>
    <xf numFmtId="0" fontId="44" fillId="0" borderId="0" xfId="8" applyFont="1" applyFill="1" applyBorder="1" applyAlignment="1" applyProtection="1">
      <alignment horizontal="right"/>
    </xf>
    <xf numFmtId="43" fontId="36" fillId="4" borderId="27" xfId="2" applyNumberFormat="1" applyFont="1" applyFill="1" applyBorder="1" applyProtection="1"/>
    <xf numFmtId="164" fontId="37" fillId="0" borderId="28" xfId="6" applyNumberFormat="1" applyFont="1" applyFill="1" applyBorder="1" applyProtection="1"/>
    <xf numFmtId="164" fontId="49" fillId="0" borderId="0" xfId="6" applyNumberFormat="1" applyFont="1" applyFill="1" applyBorder="1" applyProtection="1"/>
    <xf numFmtId="0" fontId="41" fillId="0" borderId="0" xfId="4" applyFont="1" applyFill="1" applyBorder="1" applyProtection="1"/>
    <xf numFmtId="0" fontId="41" fillId="0" borderId="0" xfId="4" applyFont="1" applyFill="1" applyBorder="1" applyAlignment="1" applyProtection="1">
      <alignment horizontal="right"/>
    </xf>
    <xf numFmtId="43" fontId="36" fillId="0" borderId="29" xfId="2" applyFont="1" applyFill="1" applyBorder="1" applyProtection="1"/>
    <xf numFmtId="43" fontId="37" fillId="0" borderId="3" xfId="2" applyNumberFormat="1" applyFont="1" applyFill="1" applyBorder="1" applyProtection="1"/>
    <xf numFmtId="43" fontId="36" fillId="0" borderId="3" xfId="2" applyFont="1" applyFill="1" applyBorder="1" applyProtection="1"/>
    <xf numFmtId="0" fontId="36" fillId="0" borderId="28" xfId="4" applyFont="1" applyFill="1" applyBorder="1" applyProtection="1"/>
    <xf numFmtId="0" fontId="49" fillId="0" borderId="4" xfId="4" applyFont="1" applyFill="1" applyBorder="1" applyAlignment="1" applyProtection="1">
      <alignment horizontal="right"/>
    </xf>
    <xf numFmtId="43" fontId="36" fillId="2" borderId="30" xfId="2" applyFont="1" applyFill="1" applyBorder="1" applyProtection="1"/>
    <xf numFmtId="0" fontId="46" fillId="2" borderId="31" xfId="4" applyFont="1" applyFill="1" applyBorder="1" applyAlignment="1" applyProtection="1">
      <alignment vertical="top" wrapText="1"/>
    </xf>
    <xf numFmtId="0" fontId="45" fillId="0" borderId="8" xfId="4" applyNumberFormat="1" applyFont="1" applyBorder="1" applyAlignment="1" applyProtection="1">
      <alignment horizontal="left"/>
    </xf>
    <xf numFmtId="0" fontId="41" fillId="0" borderId="0" xfId="4" applyFont="1" applyFill="1" applyBorder="1" applyProtection="1">
      <protection locked="0"/>
    </xf>
    <xf numFmtId="0" fontId="37" fillId="0" borderId="0" xfId="4" applyFont="1" applyFill="1" applyBorder="1" applyAlignment="1" applyProtection="1"/>
    <xf numFmtId="0" fontId="41" fillId="0" borderId="0" xfId="1" applyNumberFormat="1" applyFont="1" applyFill="1" applyBorder="1" applyAlignment="1" applyProtection="1"/>
    <xf numFmtId="0" fontId="50" fillId="0" borderId="0" xfId="4" applyFont="1" applyAlignment="1" applyProtection="1">
      <alignment vertical="top" wrapText="1"/>
    </xf>
    <xf numFmtId="0" fontId="42" fillId="0" borderId="0" xfId="4" applyFont="1" applyBorder="1" applyProtection="1"/>
    <xf numFmtId="0" fontId="45" fillId="3" borderId="0" xfId="4" applyFont="1" applyFill="1" applyBorder="1" applyAlignment="1" applyProtection="1">
      <alignment horizontal="right"/>
    </xf>
    <xf numFmtId="0" fontId="41" fillId="0" borderId="11" xfId="4" applyFont="1" applyBorder="1" applyProtection="1"/>
    <xf numFmtId="0" fontId="51" fillId="0" borderId="14" xfId="4" applyFont="1" applyBorder="1" applyAlignment="1" applyProtection="1">
      <alignment horizontal="right" vertical="top"/>
    </xf>
    <xf numFmtId="43" fontId="37" fillId="0" borderId="0" xfId="4" applyNumberFormat="1" applyFont="1" applyProtection="1"/>
    <xf numFmtId="43" fontId="36" fillId="0" borderId="0" xfId="4" applyNumberFormat="1" applyFont="1" applyProtection="1"/>
    <xf numFmtId="43" fontId="37" fillId="0" borderId="0" xfId="4" quotePrefix="1" applyNumberFormat="1" applyFont="1" applyAlignment="1" applyProtection="1">
      <alignment horizontal="right"/>
    </xf>
    <xf numFmtId="43" fontId="37" fillId="4" borderId="69" xfId="2" applyNumberFormat="1" applyFont="1" applyFill="1" applyBorder="1" applyProtection="1"/>
    <xf numFmtId="43" fontId="40" fillId="0" borderId="0" xfId="4" applyNumberFormat="1" applyFont="1" applyProtection="1">
      <protection locked="0"/>
    </xf>
    <xf numFmtId="43" fontId="49" fillId="0" borderId="0" xfId="4" applyNumberFormat="1" applyFont="1" applyBorder="1" applyProtection="1"/>
    <xf numFmtId="43" fontId="41" fillId="0" borderId="0" xfId="4" applyNumberFormat="1" applyFont="1" applyBorder="1" applyProtection="1"/>
    <xf numFmtId="43" fontId="41" fillId="0" borderId="0" xfId="4" applyNumberFormat="1" applyFont="1" applyProtection="1">
      <protection locked="0"/>
    </xf>
    <xf numFmtId="43" fontId="37" fillId="4" borderId="70" xfId="2" applyNumberFormat="1" applyFont="1" applyFill="1" applyBorder="1" applyProtection="1"/>
    <xf numFmtId="43" fontId="52" fillId="0" borderId="0" xfId="4" quotePrefix="1" applyNumberFormat="1" applyFont="1" applyProtection="1"/>
    <xf numFmtId="0" fontId="40" fillId="0" borderId="23" xfId="4" applyFont="1" applyBorder="1" applyProtection="1">
      <protection locked="0"/>
    </xf>
    <xf numFmtId="0" fontId="44" fillId="0" borderId="4" xfId="4" applyFont="1" applyBorder="1" applyProtection="1"/>
    <xf numFmtId="0" fontId="45" fillId="0" borderId="32" xfId="4" applyFont="1" applyBorder="1" applyProtection="1"/>
    <xf numFmtId="0" fontId="45" fillId="0" borderId="3" xfId="4" applyFont="1" applyFill="1" applyBorder="1" applyProtection="1"/>
    <xf numFmtId="0" fontId="45" fillId="0" borderId="3" xfId="4" applyFont="1" applyBorder="1" applyProtection="1"/>
    <xf numFmtId="0" fontId="45" fillId="0" borderId="33" xfId="4" applyFont="1" applyBorder="1" applyProtection="1"/>
    <xf numFmtId="0" fontId="41" fillId="0" borderId="1" xfId="4" applyFont="1" applyBorder="1" applyProtection="1"/>
    <xf numFmtId="0" fontId="41" fillId="0" borderId="0" xfId="4" applyFont="1" applyBorder="1" applyProtection="1"/>
    <xf numFmtId="0" fontId="43" fillId="0" borderId="0" xfId="4" applyFont="1" applyProtection="1"/>
    <xf numFmtId="0" fontId="53" fillId="0" borderId="0" xfId="4" applyFont="1" applyBorder="1" applyProtection="1"/>
    <xf numFmtId="0" fontId="45" fillId="0" borderId="34" xfId="4" applyFont="1" applyBorder="1" applyProtection="1"/>
    <xf numFmtId="0" fontId="45" fillId="0" borderId="3" xfId="4" applyFont="1" applyBorder="1" applyAlignment="1" applyProtection="1"/>
    <xf numFmtId="43" fontId="49" fillId="0" borderId="0" xfId="4" applyNumberFormat="1" applyFont="1" applyBorder="1" applyProtection="1">
      <protection locked="0"/>
    </xf>
    <xf numFmtId="43" fontId="41" fillId="0" borderId="0" xfId="4" applyNumberFormat="1" applyFont="1" applyBorder="1" applyProtection="1">
      <protection locked="0"/>
    </xf>
    <xf numFmtId="0" fontId="37" fillId="0" borderId="0" xfId="0" applyFont="1" applyFill="1" applyBorder="1" applyAlignment="1" applyProtection="1">
      <alignment horizontal="left"/>
    </xf>
    <xf numFmtId="0" fontId="37" fillId="0" borderId="0" xfId="0" applyFont="1" applyFill="1" applyBorder="1" applyAlignment="1" applyProtection="1">
      <alignment horizontal="left"/>
      <protection locked="0"/>
    </xf>
    <xf numFmtId="0" fontId="36" fillId="0" borderId="0" xfId="0" applyFont="1" applyFill="1" applyBorder="1" applyAlignment="1" applyProtection="1">
      <alignment wrapText="1"/>
      <protection locked="0"/>
    </xf>
    <xf numFmtId="0" fontId="36" fillId="0" borderId="0" xfId="0" applyFont="1" applyFill="1" applyBorder="1" applyProtection="1">
      <protection locked="0"/>
    </xf>
    <xf numFmtId="0" fontId="38" fillId="0" borderId="0" xfId="3" applyFont="1" applyFill="1" applyBorder="1" applyAlignment="1" applyProtection="1"/>
    <xf numFmtId="0" fontId="36" fillId="0" borderId="0" xfId="0" applyFont="1" applyFill="1" applyBorder="1" applyAlignment="1" applyProtection="1">
      <protection locked="0"/>
    </xf>
    <xf numFmtId="165" fontId="37" fillId="0" borderId="0" xfId="0" applyNumberFormat="1" applyFont="1" applyFill="1" applyBorder="1" applyAlignment="1" applyProtection="1">
      <alignment horizontal="center" vertical="center" wrapText="1"/>
    </xf>
    <xf numFmtId="165" fontId="37" fillId="0" borderId="0" xfId="0" applyNumberFormat="1" applyFont="1" applyFill="1" applyBorder="1" applyAlignment="1" applyProtection="1">
      <alignment horizontal="center" vertical="center" wrapText="1"/>
      <protection locked="0"/>
    </xf>
    <xf numFmtId="0" fontId="54" fillId="0" borderId="0" xfId="6" applyFont="1" applyProtection="1"/>
    <xf numFmtId="0" fontId="36" fillId="5" borderId="3" xfId="0" applyFont="1" applyFill="1" applyBorder="1" applyAlignment="1" applyProtection="1">
      <alignment horizontal="center" vertical="center" wrapText="1"/>
    </xf>
    <xf numFmtId="165" fontId="36" fillId="5" borderId="3" xfId="0" applyNumberFormat="1" applyFont="1" applyFill="1" applyBorder="1" applyAlignment="1" applyProtection="1">
      <alignment horizontal="left" vertical="center" wrapText="1"/>
    </xf>
    <xf numFmtId="43" fontId="36" fillId="4" borderId="3" xfId="1" applyFont="1" applyFill="1" applyBorder="1" applyProtection="1"/>
    <xf numFmtId="43" fontId="36" fillId="0" borderId="32" xfId="1" applyFont="1" applyBorder="1" applyProtection="1">
      <protection locked="0"/>
    </xf>
    <xf numFmtId="165" fontId="36" fillId="5" borderId="3" xfId="0" applyNumberFormat="1" applyFont="1" applyFill="1" applyBorder="1" applyAlignment="1" applyProtection="1">
      <alignment horizontal="left" vertical="center"/>
    </xf>
    <xf numFmtId="43" fontId="36" fillId="0" borderId="3" xfId="1" applyFont="1" applyFill="1" applyBorder="1" applyProtection="1">
      <protection locked="0"/>
    </xf>
    <xf numFmtId="43" fontId="36" fillId="0" borderId="3" xfId="1" applyFont="1" applyBorder="1" applyProtection="1">
      <protection locked="0"/>
    </xf>
    <xf numFmtId="0" fontId="36" fillId="6" borderId="0" xfId="0" applyFont="1" applyFill="1" applyBorder="1" applyProtection="1">
      <protection locked="0"/>
    </xf>
    <xf numFmtId="0" fontId="36" fillId="5" borderId="22" xfId="0" applyFont="1" applyFill="1" applyBorder="1" applyAlignment="1" applyProtection="1">
      <alignment horizontal="center" vertical="center" wrapText="1"/>
    </xf>
    <xf numFmtId="165" fontId="36" fillId="5" borderId="22" xfId="0" applyNumberFormat="1" applyFont="1" applyFill="1" applyBorder="1" applyAlignment="1" applyProtection="1">
      <alignment horizontal="left" vertical="center"/>
    </xf>
    <xf numFmtId="43" fontId="36" fillId="4" borderId="22" xfId="1" applyFont="1" applyFill="1" applyBorder="1" applyProtection="1"/>
    <xf numFmtId="43" fontId="36" fillId="0" borderId="22" xfId="1" applyFont="1" applyBorder="1" applyProtection="1">
      <protection locked="0"/>
    </xf>
    <xf numFmtId="0" fontId="36" fillId="7" borderId="34" xfId="0" applyFont="1" applyFill="1" applyBorder="1" applyAlignment="1" applyProtection="1">
      <alignment horizontal="center" vertical="center" wrapText="1"/>
    </xf>
    <xf numFmtId="165" fontId="36" fillId="7" borderId="34" xfId="0" applyNumberFormat="1" applyFont="1" applyFill="1" applyBorder="1" applyAlignment="1" applyProtection="1">
      <alignment horizontal="left" vertical="center" wrapText="1"/>
    </xf>
    <xf numFmtId="0" fontId="55" fillId="8" borderId="0" xfId="0" applyFont="1" applyFill="1" applyBorder="1" applyAlignment="1" applyProtection="1">
      <alignment horizontal="left" vertical="center"/>
    </xf>
    <xf numFmtId="165" fontId="36" fillId="8" borderId="0" xfId="0" applyNumberFormat="1" applyFont="1" applyFill="1" applyBorder="1" applyAlignment="1" applyProtection="1">
      <alignment horizontal="left" vertical="center"/>
    </xf>
    <xf numFmtId="0" fontId="36" fillId="8" borderId="0" xfId="0" applyFont="1" applyFill="1" applyBorder="1" applyProtection="1"/>
    <xf numFmtId="43" fontId="36" fillId="8" borderId="0" xfId="1" applyFont="1" applyFill="1" applyBorder="1" applyProtection="1"/>
    <xf numFmtId="0" fontId="36" fillId="5" borderId="34" xfId="0" applyFont="1" applyFill="1" applyBorder="1" applyAlignment="1" applyProtection="1">
      <alignment horizontal="center" vertical="center" wrapText="1"/>
    </xf>
    <xf numFmtId="165" fontId="36" fillId="5" borderId="34" xfId="0" applyNumberFormat="1" applyFont="1" applyFill="1" applyBorder="1" applyAlignment="1" applyProtection="1">
      <alignment horizontal="left" vertical="center"/>
    </xf>
    <xf numFmtId="43" fontId="36" fillId="4" borderId="34" xfId="1" applyFont="1" applyFill="1" applyBorder="1" applyProtection="1"/>
    <xf numFmtId="43" fontId="36" fillId="0" borderId="34" xfId="1" applyFont="1" applyBorder="1" applyProtection="1">
      <protection locked="0"/>
    </xf>
    <xf numFmtId="165" fontId="36" fillId="5" borderId="22" xfId="0" applyNumberFormat="1" applyFont="1" applyFill="1" applyBorder="1" applyAlignment="1" applyProtection="1">
      <alignment horizontal="left" vertical="center" wrapText="1"/>
    </xf>
    <xf numFmtId="165" fontId="36" fillId="8" borderId="0" xfId="0" applyNumberFormat="1" applyFont="1" applyFill="1" applyBorder="1" applyAlignment="1" applyProtection="1">
      <alignment horizontal="left" vertical="center" wrapText="1"/>
    </xf>
    <xf numFmtId="165" fontId="36" fillId="5" borderId="34" xfId="0" applyNumberFormat="1" applyFont="1" applyFill="1" applyBorder="1" applyAlignment="1" applyProtection="1">
      <alignment horizontal="left" vertical="center" wrapText="1"/>
    </xf>
    <xf numFmtId="0" fontId="37" fillId="0" borderId="0" xfId="0" applyFont="1" applyFill="1" applyBorder="1" applyProtection="1">
      <protection locked="0"/>
    </xf>
    <xf numFmtId="43" fontId="37" fillId="0" borderId="35" xfId="1" applyFont="1" applyBorder="1" applyProtection="1"/>
    <xf numFmtId="43" fontId="37" fillId="0" borderId="0" xfId="1" applyFont="1" applyFill="1" applyBorder="1" applyProtection="1">
      <protection locked="0"/>
    </xf>
    <xf numFmtId="43" fontId="37" fillId="0" borderId="0" xfId="1" applyFont="1" applyFill="1" applyBorder="1" applyAlignment="1" applyProtection="1">
      <alignment horizontal="center" vertical="center" wrapText="1"/>
      <protection locked="0"/>
    </xf>
    <xf numFmtId="43" fontId="36" fillId="0" borderId="0" xfId="1" applyFont="1" applyBorder="1" applyProtection="1"/>
    <xf numFmtId="43" fontId="36" fillId="0" borderId="0" xfId="1" applyFont="1" applyBorder="1" applyProtection="1">
      <protection locked="0"/>
    </xf>
    <xf numFmtId="0" fontId="36" fillId="7" borderId="3" xfId="0" applyFont="1" applyFill="1" applyBorder="1" applyAlignment="1" applyProtection="1">
      <alignment horizontal="center" vertical="center" wrapText="1"/>
    </xf>
    <xf numFmtId="165" fontId="36" fillId="7" borderId="3" xfId="0" applyNumberFormat="1" applyFont="1" applyFill="1" applyBorder="1" applyAlignment="1" applyProtection="1">
      <alignment horizontal="left" vertical="center" wrapText="1"/>
    </xf>
    <xf numFmtId="0" fontId="36" fillId="7" borderId="22" xfId="0" applyFont="1" applyFill="1" applyBorder="1" applyAlignment="1" applyProtection="1">
      <alignment horizontal="center" vertical="center" wrapText="1"/>
    </xf>
    <xf numFmtId="165" fontId="36" fillId="7" borderId="22" xfId="0" applyNumberFormat="1" applyFont="1" applyFill="1" applyBorder="1" applyAlignment="1" applyProtection="1">
      <alignment horizontal="left" vertical="center" wrapText="1"/>
    </xf>
    <xf numFmtId="14" fontId="36" fillId="0" borderId="0" xfId="0" applyNumberFormat="1" applyFont="1" applyFill="1" applyBorder="1" applyProtection="1"/>
    <xf numFmtId="43" fontId="37" fillId="0" borderId="0" xfId="1" applyFont="1" applyBorder="1" applyProtection="1">
      <protection locked="0"/>
    </xf>
    <xf numFmtId="43" fontId="37" fillId="0" borderId="0" xfId="1" applyFont="1" applyFill="1" applyBorder="1" applyProtection="1"/>
    <xf numFmtId="43" fontId="37" fillId="0" borderId="36" xfId="1" applyFont="1" applyFill="1" applyBorder="1" applyProtection="1"/>
    <xf numFmtId="43" fontId="36" fillId="9" borderId="0" xfId="1" applyFont="1" applyFill="1" applyBorder="1" applyProtection="1">
      <protection locked="0"/>
    </xf>
    <xf numFmtId="43" fontId="36" fillId="0" borderId="36" xfId="1" applyFont="1" applyFill="1" applyBorder="1" applyProtection="1"/>
    <xf numFmtId="43" fontId="56" fillId="9" borderId="0" xfId="1" applyFont="1" applyFill="1" applyBorder="1" applyProtection="1">
      <protection locked="0"/>
    </xf>
    <xf numFmtId="43" fontId="36" fillId="2" borderId="0" xfId="1" applyFont="1" applyFill="1" applyBorder="1" applyProtection="1"/>
    <xf numFmtId="49" fontId="40" fillId="0" borderId="0" xfId="0" applyNumberFormat="1" applyFont="1" applyFill="1" applyBorder="1" applyProtection="1">
      <protection locked="0"/>
    </xf>
    <xf numFmtId="43" fontId="40" fillId="0" borderId="0" xfId="0" applyNumberFormat="1" applyFont="1" applyFill="1" applyBorder="1" applyProtection="1">
      <protection locked="0"/>
    </xf>
    <xf numFmtId="170" fontId="40" fillId="0" borderId="0" xfId="0" applyNumberFormat="1" applyFont="1" applyFill="1" applyBorder="1" applyProtection="1">
      <protection locked="0"/>
    </xf>
    <xf numFmtId="44" fontId="40" fillId="0" borderId="0" xfId="0" applyNumberFormat="1" applyFont="1" applyFill="1" applyBorder="1" applyProtection="1">
      <protection locked="0"/>
    </xf>
    <xf numFmtId="14" fontId="44" fillId="10" borderId="0" xfId="0" applyNumberFormat="1" applyFont="1" applyFill="1" applyBorder="1" applyProtection="1">
      <protection locked="0"/>
    </xf>
    <xf numFmtId="0" fontId="36" fillId="10" borderId="0" xfId="0" applyFont="1" applyFill="1" applyBorder="1" applyProtection="1">
      <protection locked="0"/>
    </xf>
    <xf numFmtId="14" fontId="37" fillId="0" borderId="0" xfId="0" applyNumberFormat="1" applyFont="1" applyFill="1" applyBorder="1" applyProtection="1">
      <protection locked="0"/>
    </xf>
    <xf numFmtId="43" fontId="36" fillId="0" borderId="0" xfId="1" applyFont="1" applyFill="1" applyBorder="1" applyProtection="1"/>
    <xf numFmtId="14" fontId="36" fillId="0" borderId="0" xfId="0" applyNumberFormat="1" applyFont="1" applyFill="1" applyBorder="1" applyProtection="1">
      <protection locked="0"/>
    </xf>
    <xf numFmtId="0" fontId="41" fillId="0" borderId="0" xfId="0" applyFont="1" applyFill="1" applyBorder="1" applyProtection="1"/>
    <xf numFmtId="14" fontId="36" fillId="10" borderId="0" xfId="0" applyNumberFormat="1" applyFont="1" applyFill="1" applyBorder="1" applyProtection="1">
      <protection locked="0"/>
    </xf>
    <xf numFmtId="43" fontId="36" fillId="10" borderId="0" xfId="1" applyFont="1" applyFill="1" applyBorder="1" applyProtection="1">
      <protection locked="0"/>
    </xf>
    <xf numFmtId="0" fontId="44" fillId="0" borderId="0" xfId="0" applyFont="1" applyProtection="1"/>
    <xf numFmtId="0" fontId="40" fillId="0" borderId="0" xfId="0" applyFont="1"/>
    <xf numFmtId="0" fontId="40" fillId="0" borderId="0" xfId="0" applyFont="1" applyProtection="1"/>
    <xf numFmtId="0" fontId="44" fillId="0" borderId="0" xfId="0" applyFont="1" applyAlignment="1" applyProtection="1">
      <alignment horizontal="center"/>
    </xf>
    <xf numFmtId="17" fontId="44" fillId="0" borderId="0" xfId="0" quotePrefix="1" applyNumberFormat="1" applyFont="1" applyAlignment="1" applyProtection="1">
      <alignment horizontal="center"/>
    </xf>
    <xf numFmtId="43" fontId="44" fillId="0" borderId="0" xfId="1" applyFont="1" applyProtection="1"/>
    <xf numFmtId="43" fontId="40" fillId="0" borderId="0" xfId="1" applyFont="1" applyProtection="1"/>
    <xf numFmtId="43" fontId="44" fillId="0" borderId="23" xfId="1" applyFont="1" applyBorder="1" applyProtection="1"/>
    <xf numFmtId="43" fontId="44" fillId="0" borderId="36" xfId="1" applyFont="1" applyBorder="1" applyProtection="1"/>
    <xf numFmtId="43" fontId="40" fillId="0" borderId="0" xfId="1" applyFont="1"/>
    <xf numFmtId="0" fontId="40" fillId="0" borderId="0" xfId="0" applyFont="1" applyProtection="1">
      <protection locked="0"/>
    </xf>
    <xf numFmtId="43" fontId="40" fillId="0" borderId="0" xfId="1" applyFont="1" applyProtection="1">
      <protection locked="0"/>
    </xf>
    <xf numFmtId="0" fontId="44" fillId="0" borderId="0" xfId="0" applyFont="1"/>
    <xf numFmtId="0" fontId="44" fillId="0" borderId="0" xfId="0" applyFont="1" applyProtection="1">
      <protection locked="0"/>
    </xf>
    <xf numFmtId="43" fontId="40" fillId="0" borderId="0" xfId="0" applyNumberFormat="1" applyFont="1"/>
    <xf numFmtId="43" fontId="40" fillId="0" borderId="0" xfId="0" applyNumberFormat="1" applyFont="1" applyProtection="1">
      <protection locked="0"/>
    </xf>
    <xf numFmtId="0" fontId="41" fillId="0" borderId="0" xfId="4" applyFont="1" applyBorder="1" applyAlignment="1" applyProtection="1">
      <alignment horizontal="left"/>
      <protection locked="0"/>
    </xf>
    <xf numFmtId="0" fontId="38" fillId="0" borderId="24" xfId="3" applyFont="1" applyBorder="1" applyAlignment="1" applyProtection="1">
      <alignment horizontal="right"/>
    </xf>
    <xf numFmtId="0" fontId="41" fillId="0" borderId="0" xfId="4" applyFont="1" applyAlignment="1" applyProtection="1">
      <alignment horizontal="left"/>
      <protection locked="0"/>
    </xf>
    <xf numFmtId="0" fontId="36" fillId="0" borderId="10" xfId="4" applyFont="1" applyBorder="1" applyAlignment="1" applyProtection="1"/>
    <xf numFmtId="0" fontId="36" fillId="0" borderId="8" xfId="4" applyFont="1" applyBorder="1" applyAlignment="1" applyProtection="1"/>
    <xf numFmtId="0" fontId="36" fillId="0" borderId="12" xfId="4" applyFont="1" applyBorder="1" applyAlignment="1" applyProtection="1"/>
    <xf numFmtId="0" fontId="36" fillId="0" borderId="0" xfId="4" applyFont="1" applyAlignment="1" applyProtection="1">
      <alignment horizontal="left" vertical="top" wrapText="1"/>
    </xf>
    <xf numFmtId="0" fontId="36" fillId="0" borderId="0" xfId="4" applyFont="1" applyBorder="1" applyAlignment="1" applyProtection="1">
      <alignment horizontal="left" vertical="top" wrapText="1"/>
    </xf>
    <xf numFmtId="0" fontId="36" fillId="0" borderId="0" xfId="4" applyFont="1" applyBorder="1" applyAlignment="1" applyProtection="1">
      <alignment horizontal="left"/>
    </xf>
    <xf numFmtId="0" fontId="36" fillId="0" borderId="0" xfId="8" applyFont="1" applyBorder="1" applyAlignment="1" applyProtection="1">
      <alignment horizontal="center" vertical="center"/>
    </xf>
    <xf numFmtId="0" fontId="36" fillId="0" borderId="0" xfId="4" applyFont="1" applyAlignment="1" applyProtection="1">
      <alignment horizontal="center" vertical="top"/>
    </xf>
    <xf numFmtId="0" fontId="36" fillId="0" borderId="0" xfId="4" applyFont="1" applyAlignment="1" applyProtection="1">
      <alignment horizontal="center" vertical="top" wrapText="1"/>
    </xf>
    <xf numFmtId="43" fontId="54" fillId="0" borderId="0" xfId="6" applyNumberFormat="1" applyFont="1" applyBorder="1" applyAlignment="1" applyProtection="1"/>
    <xf numFmtId="43" fontId="54" fillId="0" borderId="0" xfId="6" applyNumberFormat="1" applyFont="1" applyBorder="1" applyAlignment="1" applyProtection="1">
      <alignment horizontal="center"/>
    </xf>
    <xf numFmtId="0" fontId="55" fillId="0" borderId="0" xfId="4" applyFont="1" applyBorder="1" applyAlignment="1" applyProtection="1">
      <alignment wrapText="1"/>
    </xf>
    <xf numFmtId="43" fontId="37" fillId="0" borderId="0" xfId="1" applyFont="1" applyAlignment="1" applyProtection="1">
      <alignment horizontal="center"/>
      <protection locked="0"/>
    </xf>
    <xf numFmtId="43" fontId="36" fillId="0" borderId="0" xfId="1" applyFont="1" applyFill="1" applyBorder="1" applyAlignment="1" applyProtection="1">
      <alignment horizontal="right"/>
      <protection locked="0"/>
    </xf>
    <xf numFmtId="43" fontId="36" fillId="0" borderId="21" xfId="1" applyFont="1" applyBorder="1" applyProtection="1">
      <protection locked="0"/>
    </xf>
    <xf numFmtId="166" fontId="36" fillId="0" borderId="3" xfId="4" applyNumberFormat="1" applyFont="1" applyBorder="1" applyAlignment="1" applyProtection="1">
      <alignment horizontal="left" vertical="top" wrapText="1"/>
      <protection locked="0"/>
    </xf>
    <xf numFmtId="0" fontId="36" fillId="0" borderId="3" xfId="4" applyFont="1" applyBorder="1" applyAlignment="1" applyProtection="1">
      <alignment horizontal="left" vertical="top" wrapText="1"/>
      <protection locked="0"/>
    </xf>
    <xf numFmtId="43" fontId="37" fillId="3" borderId="1" xfId="1" applyFont="1" applyFill="1" applyBorder="1" applyProtection="1"/>
    <xf numFmtId="43" fontId="36" fillId="2" borderId="0" xfId="4" applyNumberFormat="1" applyFont="1" applyFill="1" applyProtection="1"/>
    <xf numFmtId="0" fontId="37" fillId="0" borderId="3" xfId="4" applyFont="1" applyBorder="1" applyAlignment="1" applyProtection="1">
      <alignment horizontal="center"/>
    </xf>
    <xf numFmtId="0" fontId="57" fillId="0" borderId="3" xfId="4" applyFont="1" applyBorder="1" applyProtection="1"/>
    <xf numFmtId="43" fontId="37" fillId="0" borderId="1" xfId="1" applyFont="1" applyBorder="1" applyProtection="1"/>
    <xf numFmtId="43" fontId="58" fillId="0" borderId="0" xfId="4" applyNumberFormat="1" applyFont="1" applyBorder="1" applyProtection="1"/>
    <xf numFmtId="43" fontId="37" fillId="0" borderId="0" xfId="1" applyFont="1" applyBorder="1" applyProtection="1"/>
    <xf numFmtId="43" fontId="36" fillId="0" borderId="0" xfId="1" applyFont="1" applyProtection="1">
      <protection locked="0"/>
    </xf>
    <xf numFmtId="43" fontId="36" fillId="0" borderId="7" xfId="1" applyFont="1" applyBorder="1" applyProtection="1">
      <protection locked="0"/>
    </xf>
    <xf numFmtId="0" fontId="36" fillId="0" borderId="14" xfId="4" applyFont="1" applyBorder="1" applyAlignment="1" applyProtection="1">
      <alignment horizontal="left" vertical="top" wrapText="1"/>
      <protection locked="0"/>
    </xf>
    <xf numFmtId="43" fontId="36" fillId="0" borderId="26" xfId="1" applyFont="1" applyBorder="1" applyProtection="1">
      <protection locked="0"/>
    </xf>
    <xf numFmtId="43" fontId="36" fillId="0" borderId="9" xfId="1" applyFont="1" applyBorder="1" applyProtection="1">
      <protection locked="0"/>
    </xf>
    <xf numFmtId="0" fontId="45" fillId="0" borderId="37" xfId="4" applyFont="1" applyBorder="1" applyAlignment="1" applyProtection="1">
      <alignment horizontal="left"/>
    </xf>
    <xf numFmtId="43" fontId="36" fillId="0" borderId="13" xfId="1" applyFont="1" applyBorder="1" applyProtection="1">
      <protection locked="0"/>
    </xf>
    <xf numFmtId="0" fontId="36" fillId="0" borderId="0" xfId="4" applyFont="1" applyAlignment="1" applyProtection="1">
      <alignment horizontal="left" vertical="top" wrapText="1"/>
      <protection locked="0"/>
    </xf>
    <xf numFmtId="43" fontId="50" fillId="0" borderId="0" xfId="1" applyFont="1" applyAlignment="1" applyProtection="1">
      <alignment vertical="top" wrapText="1"/>
      <protection locked="0"/>
    </xf>
    <xf numFmtId="43" fontId="36" fillId="0" borderId="1" xfId="1" applyFont="1" applyBorder="1" applyProtection="1"/>
    <xf numFmtId="43" fontId="53" fillId="0" borderId="0" xfId="4" applyNumberFormat="1" applyFont="1" applyBorder="1" applyAlignment="1" applyProtection="1">
      <alignment horizontal="center" vertical="center"/>
    </xf>
    <xf numFmtId="43" fontId="37" fillId="0" borderId="0" xfId="1" applyFont="1" applyBorder="1" applyAlignment="1" applyProtection="1">
      <alignment horizontal="center" vertical="center"/>
    </xf>
    <xf numFmtId="43" fontId="43" fillId="0" borderId="0" xfId="4" applyNumberFormat="1" applyFont="1" applyBorder="1" applyProtection="1"/>
    <xf numFmtId="0" fontId="48" fillId="0" borderId="0" xfId="4" applyFont="1" applyProtection="1"/>
    <xf numFmtId="43" fontId="37" fillId="0" borderId="0" xfId="1" applyFont="1" applyProtection="1">
      <protection locked="0"/>
    </xf>
    <xf numFmtId="0" fontId="48" fillId="0" borderId="0" xfId="4" applyFont="1" applyProtection="1">
      <protection locked="0"/>
    </xf>
    <xf numFmtId="0" fontId="37" fillId="0" borderId="3" xfId="4" applyFont="1" applyBorder="1" applyAlignment="1" applyProtection="1">
      <alignment horizontal="center" vertical="center" wrapText="1"/>
    </xf>
    <xf numFmtId="0" fontId="48" fillId="0" borderId="3" xfId="4" applyFont="1" applyBorder="1" applyAlignment="1" applyProtection="1">
      <alignment horizontal="center" vertical="center"/>
    </xf>
    <xf numFmtId="0" fontId="48" fillId="0" borderId="3" xfId="4" applyFont="1" applyBorder="1" applyAlignment="1" applyProtection="1">
      <alignment horizontal="center" vertical="center" wrapText="1"/>
    </xf>
    <xf numFmtId="43" fontId="36" fillId="0" borderId="3" xfId="1" applyFont="1" applyBorder="1" applyProtection="1"/>
    <xf numFmtId="43" fontId="37" fillId="0" borderId="38" xfId="1" applyFont="1" applyBorder="1" applyProtection="1"/>
    <xf numFmtId="43" fontId="37" fillId="0" borderId="39" xfId="1" applyFont="1" applyBorder="1" applyProtection="1"/>
    <xf numFmtId="0" fontId="45" fillId="0" borderId="0" xfId="4" applyFont="1" applyProtection="1"/>
    <xf numFmtId="43" fontId="36" fillId="2" borderId="0" xfId="1" applyFont="1" applyFill="1" applyProtection="1"/>
    <xf numFmtId="0" fontId="45" fillId="0" borderId="0" xfId="4" applyFont="1" applyAlignment="1" applyProtection="1">
      <protection locked="0"/>
    </xf>
    <xf numFmtId="43" fontId="36" fillId="0" borderId="21" xfId="2" applyFont="1" applyBorder="1" applyProtection="1">
      <protection locked="0"/>
    </xf>
    <xf numFmtId="166" fontId="36" fillId="0" borderId="3" xfId="4" applyNumberFormat="1" applyFont="1" applyBorder="1" applyAlignment="1" applyProtection="1">
      <alignment horizontal="left" vertical="top"/>
      <protection locked="0"/>
    </xf>
    <xf numFmtId="0" fontId="36" fillId="0" borderId="3" xfId="4" applyFont="1" applyBorder="1" applyAlignment="1" applyProtection="1">
      <alignment horizontal="left" vertical="top"/>
      <protection locked="0"/>
    </xf>
    <xf numFmtId="0" fontId="54" fillId="0" borderId="0" xfId="6" applyFont="1" applyProtection="1">
      <protection locked="0"/>
    </xf>
    <xf numFmtId="0" fontId="43" fillId="0" borderId="3" xfId="4" applyFont="1" applyBorder="1" applyAlignment="1" applyProtection="1">
      <alignment horizontal="left" vertical="top"/>
      <protection locked="0"/>
    </xf>
    <xf numFmtId="43" fontId="37" fillId="0" borderId="1" xfId="4" applyNumberFormat="1" applyFont="1" applyBorder="1" applyProtection="1"/>
    <xf numFmtId="43" fontId="36" fillId="0" borderId="7" xfId="2" applyFont="1" applyBorder="1" applyProtection="1">
      <protection locked="0"/>
    </xf>
    <xf numFmtId="0" fontId="36" fillId="0" borderId="14" xfId="4" applyFont="1" applyBorder="1" applyAlignment="1" applyProtection="1">
      <alignment horizontal="left" vertical="top"/>
      <protection locked="0"/>
    </xf>
    <xf numFmtId="43" fontId="36" fillId="0" borderId="26" xfId="2" applyFont="1" applyBorder="1" applyProtection="1">
      <protection locked="0"/>
    </xf>
    <xf numFmtId="43" fontId="36" fillId="0" borderId="9" xfId="2" applyFont="1" applyBorder="1" applyProtection="1">
      <protection locked="0"/>
    </xf>
    <xf numFmtId="43" fontId="36" fillId="0" borderId="13" xfId="2" applyFont="1" applyBorder="1" applyProtection="1">
      <protection locked="0"/>
    </xf>
    <xf numFmtId="0" fontId="36" fillId="0" borderId="0" xfId="4" applyFont="1" applyAlignment="1" applyProtection="1">
      <alignment horizontal="left" vertical="top"/>
      <protection locked="0"/>
    </xf>
    <xf numFmtId="0" fontId="50" fillId="0" borderId="0" xfId="4" applyFont="1" applyAlignment="1" applyProtection="1">
      <alignment vertical="top" wrapText="1"/>
      <protection locked="0"/>
    </xf>
    <xf numFmtId="43" fontId="36" fillId="0" borderId="1" xfId="4" applyNumberFormat="1" applyFont="1" applyBorder="1" applyProtection="1"/>
    <xf numFmtId="0" fontId="45" fillId="0" borderId="0" xfId="4" applyFont="1" applyProtection="1">
      <protection locked="0"/>
    </xf>
    <xf numFmtId="166" fontId="37" fillId="0" borderId="0" xfId="4" applyNumberFormat="1" applyFont="1" applyAlignment="1" applyProtection="1">
      <alignment horizontal="center"/>
      <protection locked="0"/>
    </xf>
    <xf numFmtId="166" fontId="36" fillId="0" borderId="0" xfId="4" applyNumberFormat="1" applyFont="1" applyFill="1" applyBorder="1" applyAlignment="1" applyProtection="1">
      <alignment horizontal="right"/>
      <protection locked="0"/>
    </xf>
    <xf numFmtId="166" fontId="36" fillId="0" borderId="3" xfId="4" applyNumberFormat="1" applyFont="1" applyBorder="1" applyAlignment="1" applyProtection="1">
      <alignment vertical="top"/>
      <protection locked="0"/>
    </xf>
    <xf numFmtId="0" fontId="36" fillId="0" borderId="3" xfId="4" applyFont="1" applyBorder="1" applyAlignment="1" applyProtection="1">
      <alignment vertical="top" wrapText="1"/>
      <protection locked="0"/>
    </xf>
    <xf numFmtId="0" fontId="36" fillId="0" borderId="3" xfId="4" applyFont="1" applyBorder="1" applyAlignment="1" applyProtection="1">
      <alignment vertical="top"/>
      <protection locked="0"/>
    </xf>
    <xf numFmtId="43" fontId="37" fillId="0" borderId="0" xfId="4" applyNumberFormat="1" applyFont="1" applyBorder="1" applyProtection="1"/>
    <xf numFmtId="0" fontId="36" fillId="0" borderId="14" xfId="4" applyFont="1" applyBorder="1" applyAlignment="1" applyProtection="1">
      <alignment vertical="top"/>
      <protection locked="0"/>
    </xf>
    <xf numFmtId="0" fontId="36" fillId="0" borderId="0" xfId="4" applyFont="1" applyAlignment="1" applyProtection="1">
      <alignment vertical="top"/>
      <protection locked="0"/>
    </xf>
    <xf numFmtId="0" fontId="41" fillId="0" borderId="0" xfId="4" applyFont="1" applyBorder="1" applyAlignment="1" applyProtection="1">
      <alignment horizontal="left"/>
    </xf>
    <xf numFmtId="0" fontId="36" fillId="0" borderId="0" xfId="4" applyFont="1" applyAlignment="1" applyProtection="1">
      <alignment horizontal="center" vertical="top"/>
      <protection locked="0"/>
    </xf>
    <xf numFmtId="0" fontId="36" fillId="0" borderId="0" xfId="4" applyFont="1" applyAlignment="1" applyProtection="1">
      <alignment horizontal="center" vertical="top" wrapText="1"/>
      <protection locked="0"/>
    </xf>
    <xf numFmtId="0" fontId="36" fillId="0" borderId="0" xfId="4" applyFont="1" applyBorder="1" applyAlignment="1" applyProtection="1">
      <alignment horizontal="left"/>
      <protection locked="0"/>
    </xf>
    <xf numFmtId="0" fontId="36" fillId="0" borderId="0" xfId="8" applyFont="1" applyBorder="1" applyAlignment="1" applyProtection="1">
      <alignment horizontal="center" vertical="center"/>
      <protection locked="0"/>
    </xf>
    <xf numFmtId="43" fontId="54" fillId="0" borderId="0" xfId="6" applyNumberFormat="1" applyFont="1" applyBorder="1" applyAlignment="1" applyProtection="1">
      <protection locked="0"/>
    </xf>
    <xf numFmtId="43" fontId="54" fillId="0" borderId="0" xfId="6" applyNumberFormat="1" applyFont="1" applyBorder="1" applyAlignment="1" applyProtection="1">
      <alignment horizontal="center"/>
      <protection locked="0"/>
    </xf>
    <xf numFmtId="0" fontId="55" fillId="0" borderId="0" xfId="4" applyFont="1" applyBorder="1" applyAlignment="1" applyProtection="1">
      <alignment wrapText="1"/>
      <protection locked="0"/>
    </xf>
    <xf numFmtId="0" fontId="33" fillId="0" borderId="0" xfId="6" applyFont="1" applyProtection="1"/>
    <xf numFmtId="43" fontId="37" fillId="0" borderId="0" xfId="2" applyNumberFormat="1" applyFont="1" applyFill="1" applyBorder="1" applyProtection="1">
      <protection locked="0"/>
    </xf>
    <xf numFmtId="43" fontId="58" fillId="0" borderId="0" xfId="4" applyNumberFormat="1" applyFont="1" applyBorder="1" applyProtection="1">
      <protection locked="0"/>
    </xf>
    <xf numFmtId="43" fontId="37" fillId="0" borderId="0" xfId="4" applyNumberFormat="1" applyFont="1" applyBorder="1" applyProtection="1">
      <protection locked="0"/>
    </xf>
    <xf numFmtId="43" fontId="36" fillId="0" borderId="0" xfId="2" applyNumberFormat="1" applyFont="1" applyFill="1" applyBorder="1" applyProtection="1">
      <protection locked="0"/>
    </xf>
    <xf numFmtId="43" fontId="53" fillId="0" borderId="0" xfId="4" applyNumberFormat="1" applyFont="1" applyBorder="1" applyAlignment="1" applyProtection="1">
      <alignment horizontal="center" vertical="center"/>
      <protection locked="0"/>
    </xf>
    <xf numFmtId="43" fontId="43" fillId="0" borderId="0" xfId="4" applyNumberFormat="1" applyFont="1" applyBorder="1" applyProtection="1">
      <protection locked="0"/>
    </xf>
    <xf numFmtId="0" fontId="44" fillId="0" borderId="40" xfId="4" applyFont="1" applyBorder="1" applyAlignment="1" applyProtection="1">
      <alignment horizontal="left"/>
    </xf>
    <xf numFmtId="0" fontId="36" fillId="0" borderId="40" xfId="4" applyFont="1" applyBorder="1" applyAlignment="1" applyProtection="1">
      <alignment horizontal="left"/>
    </xf>
    <xf numFmtId="0" fontId="36" fillId="0" borderId="41" xfId="4" applyFont="1" applyBorder="1" applyAlignment="1" applyProtection="1">
      <alignment horizontal="left"/>
    </xf>
    <xf numFmtId="0" fontId="36" fillId="0" borderId="42" xfId="4" applyFont="1" applyBorder="1" applyAlignment="1" applyProtection="1">
      <alignment horizontal="left"/>
    </xf>
    <xf numFmtId="0" fontId="36" fillId="0" borderId="0" xfId="0" applyFont="1" applyFill="1" applyBorder="1" applyProtection="1"/>
    <xf numFmtId="0" fontId="39" fillId="0" borderId="0" xfId="0" applyFont="1" applyAlignment="1" applyProtection="1">
      <alignment horizontal="center"/>
    </xf>
    <xf numFmtId="169" fontId="39" fillId="0" borderId="0" xfId="0" applyNumberFormat="1" applyFont="1" applyAlignment="1" applyProtection="1">
      <alignment horizontal="center" wrapText="1"/>
    </xf>
    <xf numFmtId="169" fontId="39" fillId="0" borderId="0" xfId="0" applyNumberFormat="1" applyFont="1" applyFill="1" applyBorder="1" applyAlignment="1" applyProtection="1">
      <alignment horizontal="center"/>
    </xf>
    <xf numFmtId="43" fontId="41" fillId="2" borderId="30" xfId="1" applyNumberFormat="1" applyFont="1" applyFill="1" applyBorder="1" applyAlignment="1" applyProtection="1"/>
    <xf numFmtId="43" fontId="41" fillId="2" borderId="43" xfId="2" applyFont="1" applyFill="1" applyBorder="1" applyAlignment="1" applyProtection="1">
      <alignment horizontal="center"/>
    </xf>
    <xf numFmtId="0" fontId="44" fillId="0" borderId="44" xfId="4" applyFont="1" applyFill="1" applyBorder="1" applyAlignment="1" applyProtection="1">
      <alignment horizontal="center" vertical="top"/>
    </xf>
    <xf numFmtId="49" fontId="40" fillId="0" borderId="3" xfId="4" applyNumberFormat="1" applyFont="1" applyFill="1" applyBorder="1" applyProtection="1">
      <protection locked="0"/>
    </xf>
    <xf numFmtId="43" fontId="54" fillId="0" borderId="24" xfId="6" applyNumberFormat="1" applyFont="1" applyBorder="1" applyProtection="1"/>
    <xf numFmtId="0" fontId="45" fillId="0" borderId="27" xfId="4" applyFont="1" applyBorder="1" applyAlignment="1" applyProtection="1">
      <alignment horizontal="left"/>
    </xf>
    <xf numFmtId="0" fontId="45" fillId="3" borderId="46" xfId="4" applyFont="1" applyFill="1" applyBorder="1" applyAlignment="1" applyProtection="1">
      <alignment horizontal="right"/>
    </xf>
    <xf numFmtId="164" fontId="36" fillId="0" borderId="28" xfId="6" applyNumberFormat="1" applyFont="1" applyFill="1" applyBorder="1" applyAlignment="1" applyProtection="1">
      <alignment horizontal="left"/>
    </xf>
    <xf numFmtId="164" fontId="36" fillId="0" borderId="0" xfId="6" applyNumberFormat="1" applyFont="1" applyFill="1" applyBorder="1" applyAlignment="1" applyProtection="1">
      <alignment horizontal="left"/>
    </xf>
    <xf numFmtId="0" fontId="51" fillId="0" borderId="47" xfId="4" applyFont="1" applyBorder="1" applyAlignment="1" applyProtection="1"/>
    <xf numFmtId="0" fontId="51" fillId="0" borderId="48" xfId="4" applyFont="1" applyBorder="1" applyAlignment="1" applyProtection="1">
      <alignment horizontal="center"/>
    </xf>
    <xf numFmtId="0" fontId="36" fillId="0" borderId="49" xfId="4" applyFont="1" applyBorder="1" applyProtection="1"/>
    <xf numFmtId="0" fontId="47" fillId="0" borderId="47" xfId="4" applyFont="1" applyBorder="1" applyProtection="1"/>
    <xf numFmtId="0" fontId="45" fillId="0" borderId="47" xfId="4" applyFont="1" applyBorder="1" applyProtection="1"/>
    <xf numFmtId="0" fontId="48" fillId="0" borderId="47" xfId="4" applyFont="1" applyBorder="1" applyProtection="1"/>
    <xf numFmtId="0" fontId="44" fillId="0" borderId="25" xfId="4" applyFont="1" applyBorder="1" applyProtection="1"/>
    <xf numFmtId="0" fontId="37" fillId="0" borderId="4" xfId="4" applyFont="1" applyBorder="1" applyAlignment="1" applyProtection="1">
      <alignment horizontal="left"/>
    </xf>
    <xf numFmtId="0" fontId="59" fillId="6" borderId="0" xfId="0" applyFont="1" applyFill="1" applyBorder="1" applyProtection="1">
      <protection locked="0"/>
    </xf>
    <xf numFmtId="0" fontId="57" fillId="0" borderId="0" xfId="0" applyFont="1" applyFill="1" applyBorder="1" applyAlignment="1" applyProtection="1">
      <alignment wrapText="1"/>
      <protection locked="0"/>
    </xf>
    <xf numFmtId="0" fontId="60" fillId="0" borderId="1" xfId="0" applyFont="1" applyBorder="1" applyAlignment="1">
      <alignment vertical="center" wrapText="1"/>
    </xf>
    <xf numFmtId="0" fontId="60" fillId="0" borderId="24" xfId="0" applyFont="1" applyBorder="1" applyAlignment="1">
      <alignment vertical="center" wrapText="1"/>
    </xf>
    <xf numFmtId="0" fontId="61" fillId="11" borderId="20" xfId="0" applyFont="1" applyFill="1" applyBorder="1" applyAlignment="1">
      <alignment vertical="center" wrapText="1"/>
    </xf>
    <xf numFmtId="0" fontId="62" fillId="0" borderId="20" xfId="0" applyFont="1" applyBorder="1" applyAlignment="1">
      <alignment vertical="center" wrapText="1"/>
    </xf>
    <xf numFmtId="0" fontId="61" fillId="12" borderId="20" xfId="0" applyFont="1" applyFill="1" applyBorder="1" applyAlignment="1">
      <alignment vertical="center" wrapText="1"/>
    </xf>
    <xf numFmtId="0" fontId="62" fillId="0" borderId="1" xfId="0" applyFont="1" applyBorder="1" applyAlignment="1">
      <alignment vertical="center" wrapText="1"/>
    </xf>
    <xf numFmtId="0" fontId="40" fillId="0" borderId="1" xfId="0" applyFont="1" applyBorder="1" applyAlignment="1">
      <alignment wrapText="1"/>
    </xf>
    <xf numFmtId="0" fontId="0" fillId="0" borderId="0" xfId="0" applyAlignment="1">
      <alignment wrapText="1"/>
    </xf>
    <xf numFmtId="0" fontId="26" fillId="0" borderId="0" xfId="0" applyFont="1" applyAlignment="1">
      <alignment vertical="center"/>
    </xf>
    <xf numFmtId="0" fontId="36" fillId="0" borderId="0" xfId="4" applyFont="1" applyAlignment="1" applyProtection="1">
      <alignment horizontal="left"/>
      <protection locked="0"/>
    </xf>
    <xf numFmtId="0" fontId="45" fillId="0" borderId="22" xfId="4" applyFont="1" applyBorder="1" applyProtection="1"/>
    <xf numFmtId="0" fontId="48" fillId="0" borderId="22" xfId="4" applyFont="1" applyBorder="1" applyAlignment="1" applyProtection="1">
      <alignment horizontal="left" wrapText="1"/>
    </xf>
    <xf numFmtId="0" fontId="45" fillId="0" borderId="33" xfId="4" applyFont="1" applyBorder="1" applyAlignment="1" applyProtection="1">
      <alignment wrapText="1"/>
    </xf>
    <xf numFmtId="164" fontId="45" fillId="0" borderId="28" xfId="6" applyNumberFormat="1" applyFont="1" applyFill="1" applyBorder="1" applyAlignment="1" applyProtection="1">
      <alignment horizontal="left"/>
    </xf>
    <xf numFmtId="164" fontId="63" fillId="0" borderId="28" xfId="6" applyNumberFormat="1" applyFont="1" applyFill="1" applyBorder="1" applyAlignment="1" applyProtection="1">
      <alignment horizontal="left"/>
    </xf>
    <xf numFmtId="0" fontId="45" fillId="0" borderId="28" xfId="4" applyFont="1" applyFill="1" applyBorder="1" applyProtection="1"/>
    <xf numFmtId="0" fontId="64" fillId="0" borderId="3" xfId="4" applyFont="1" applyBorder="1" applyProtection="1"/>
    <xf numFmtId="0" fontId="45" fillId="0" borderId="0" xfId="4" applyFont="1" applyFill="1" applyBorder="1" applyProtection="1"/>
    <xf numFmtId="0" fontId="63" fillId="0" borderId="28" xfId="4" applyFont="1" applyFill="1" applyBorder="1" applyProtection="1"/>
    <xf numFmtId="0" fontId="65" fillId="0" borderId="28" xfId="4" applyFont="1" applyFill="1" applyBorder="1" applyProtection="1"/>
    <xf numFmtId="0" fontId="45" fillId="0" borderId="50" xfId="4" applyFont="1" applyBorder="1" applyProtection="1"/>
    <xf numFmtId="0" fontId="45" fillId="0" borderId="21" xfId="4" applyFont="1" applyFill="1" applyBorder="1" applyProtection="1"/>
    <xf numFmtId="0" fontId="45" fillId="0" borderId="21" xfId="4" applyFont="1" applyBorder="1" applyProtection="1"/>
    <xf numFmtId="0" fontId="45" fillId="0" borderId="51" xfId="4" applyFont="1" applyBorder="1" applyProtection="1"/>
    <xf numFmtId="43" fontId="37" fillId="3" borderId="2" xfId="2" applyNumberFormat="1" applyFont="1" applyFill="1" applyBorder="1" applyProtection="1"/>
    <xf numFmtId="0" fontId="37" fillId="0" borderId="49" xfId="4" applyFont="1" applyBorder="1" applyProtection="1"/>
    <xf numFmtId="0" fontId="36" fillId="0" borderId="2" xfId="4" applyFont="1" applyBorder="1" applyProtection="1"/>
    <xf numFmtId="43" fontId="36" fillId="0" borderId="52" xfId="2" applyFont="1" applyBorder="1" applyProtection="1"/>
    <xf numFmtId="43" fontId="36" fillId="0" borderId="53" xfId="2" applyFont="1" applyBorder="1" applyProtection="1"/>
    <xf numFmtId="43" fontId="36" fillId="0" borderId="54" xfId="2" applyFont="1" applyBorder="1" applyProtection="1"/>
    <xf numFmtId="0" fontId="45" fillId="0" borderId="51" xfId="4" applyFont="1" applyBorder="1" applyAlignment="1" applyProtection="1">
      <alignment wrapText="1"/>
    </xf>
    <xf numFmtId="0" fontId="36" fillId="6" borderId="0" xfId="7" applyFont="1" applyFill="1" applyBorder="1" applyProtection="1">
      <protection locked="0"/>
    </xf>
    <xf numFmtId="43" fontId="36" fillId="0" borderId="3" xfId="10" applyFont="1" applyBorder="1" applyProtection="1">
      <protection locked="0"/>
    </xf>
    <xf numFmtId="43" fontId="36" fillId="0" borderId="22" xfId="10" applyFont="1" applyBorder="1" applyProtection="1">
      <protection locked="0"/>
    </xf>
    <xf numFmtId="43" fontId="36" fillId="0" borderId="34" xfId="10" applyFont="1" applyBorder="1" applyProtection="1">
      <protection locked="0"/>
    </xf>
    <xf numFmtId="0" fontId="36" fillId="0" borderId="0" xfId="7" applyFont="1" applyFill="1" applyBorder="1" applyProtection="1">
      <protection locked="0"/>
    </xf>
    <xf numFmtId="0" fontId="36" fillId="6" borderId="0" xfId="7" applyFont="1" applyFill="1" applyBorder="1" applyProtection="1">
      <protection locked="0"/>
    </xf>
    <xf numFmtId="0" fontId="6" fillId="0" borderId="0" xfId="7"/>
    <xf numFmtId="0" fontId="36" fillId="0" borderId="0" xfId="7" applyFont="1" applyFill="1" applyBorder="1" applyProtection="1">
      <protection locked="0"/>
    </xf>
    <xf numFmtId="0" fontId="36" fillId="6" borderId="0" xfId="7" applyFont="1" applyFill="1" applyBorder="1" applyProtection="1">
      <protection locked="0"/>
    </xf>
    <xf numFmtId="43" fontId="36" fillId="13" borderId="1" xfId="24" applyFont="1" applyFill="1" applyBorder="1" applyProtection="1">
      <protection locked="0"/>
    </xf>
    <xf numFmtId="0" fontId="8" fillId="13" borderId="1" xfId="3" applyFill="1" applyBorder="1" applyAlignment="1" applyProtection="1">
      <protection locked="0"/>
    </xf>
    <xf numFmtId="167" fontId="40" fillId="0" borderId="3" xfId="7" applyNumberFormat="1" applyFont="1" applyBorder="1" applyProtection="1">
      <protection locked="0"/>
    </xf>
    <xf numFmtId="0" fontId="40" fillId="0" borderId="3" xfId="7" applyFont="1" applyBorder="1" applyProtection="1">
      <protection locked="0"/>
    </xf>
    <xf numFmtId="43" fontId="40" fillId="0" borderId="3" xfId="7" applyNumberFormat="1" applyFont="1" applyBorder="1" applyProtection="1">
      <protection locked="0"/>
    </xf>
    <xf numFmtId="43" fontId="36" fillId="0" borderId="3" xfId="7" applyNumberFormat="1" applyFont="1" applyBorder="1" applyProtection="1">
      <protection locked="0"/>
    </xf>
    <xf numFmtId="0" fontId="36" fillId="13" borderId="1" xfId="0" applyFont="1" applyFill="1" applyBorder="1" applyProtection="1">
      <protection locked="0"/>
    </xf>
    <xf numFmtId="0" fontId="36" fillId="13" borderId="2" xfId="0" applyFont="1" applyFill="1" applyBorder="1" applyProtection="1">
      <protection locked="0"/>
    </xf>
    <xf numFmtId="49" fontId="36" fillId="13" borderId="1" xfId="0" applyNumberFormat="1" applyFont="1" applyFill="1" applyBorder="1" applyProtection="1">
      <protection locked="0"/>
    </xf>
    <xf numFmtId="43" fontId="2" fillId="0" borderId="0" xfId="1" applyFont="1"/>
    <xf numFmtId="43" fontId="2" fillId="4" borderId="1" xfId="1" applyFont="1" applyFill="1" applyBorder="1"/>
    <xf numFmtId="14" fontId="36" fillId="0" borderId="0" xfId="0" applyNumberFormat="1" applyFont="1"/>
    <xf numFmtId="14" fontId="36" fillId="0" borderId="0" xfId="0" applyNumberFormat="1" applyFont="1" applyProtection="1"/>
    <xf numFmtId="43" fontId="2" fillId="0" borderId="0" xfId="1" applyFont="1" applyProtection="1"/>
    <xf numFmtId="0" fontId="74" fillId="14" borderId="71" xfId="0" applyFont="1" applyFill="1" applyBorder="1" applyAlignment="1" applyProtection="1">
      <alignment horizontal="center" vertical="top" wrapText="1"/>
    </xf>
    <xf numFmtId="0" fontId="75" fillId="14" borderId="71" xfId="0" applyFont="1" applyFill="1" applyBorder="1" applyAlignment="1" applyProtection="1">
      <alignment horizontal="center" vertical="top" wrapText="1"/>
    </xf>
    <xf numFmtId="0" fontId="76" fillId="14" borderId="71" xfId="0" applyFont="1" applyFill="1" applyBorder="1" applyAlignment="1" applyProtection="1">
      <alignment horizontal="center" vertical="top" wrapText="1"/>
    </xf>
    <xf numFmtId="172" fontId="76" fillId="14" borderId="71" xfId="0" applyNumberFormat="1" applyFont="1" applyFill="1" applyBorder="1" applyAlignment="1" applyProtection="1">
      <alignment horizontal="center" vertical="top" wrapText="1"/>
    </xf>
    <xf numFmtId="4" fontId="75" fillId="14" borderId="71" xfId="0" applyNumberFormat="1" applyFont="1" applyFill="1" applyBorder="1" applyAlignment="1" applyProtection="1">
      <alignment horizontal="center" vertical="top" wrapText="1"/>
    </xf>
    <xf numFmtId="0" fontId="74" fillId="14" borderId="71" xfId="0" applyFont="1" applyFill="1" applyBorder="1" applyAlignment="1" applyProtection="1">
      <alignment horizontal="right"/>
    </xf>
    <xf numFmtId="49" fontId="77" fillId="15" borderId="71" xfId="0" applyNumberFormat="1" applyFont="1" applyFill="1" applyBorder="1" applyAlignment="1" applyProtection="1">
      <alignment horizontal="left"/>
    </xf>
    <xf numFmtId="49" fontId="77" fillId="15" borderId="71" xfId="0" applyNumberFormat="1" applyFont="1" applyFill="1" applyBorder="1" applyProtection="1"/>
    <xf numFmtId="49" fontId="77" fillId="15" borderId="71" xfId="0" applyNumberFormat="1" applyFont="1" applyFill="1" applyBorder="1" applyAlignment="1" applyProtection="1">
      <alignment horizontal="left" wrapText="1"/>
    </xf>
    <xf numFmtId="49" fontId="77" fillId="15" borderId="71" xfId="0" applyNumberFormat="1" applyFont="1" applyFill="1" applyBorder="1" applyAlignment="1" applyProtection="1">
      <alignment horizontal="center"/>
    </xf>
    <xf numFmtId="170" fontId="77" fillId="15" borderId="71" xfId="0" applyNumberFormat="1" applyFont="1" applyFill="1" applyBorder="1" applyAlignment="1" applyProtection="1">
      <alignment horizontal="center"/>
    </xf>
    <xf numFmtId="4" fontId="77" fillId="15" borderId="71" xfId="0" applyNumberFormat="1" applyFont="1" applyFill="1" applyBorder="1" applyAlignment="1" applyProtection="1">
      <alignment horizontal="right"/>
    </xf>
    <xf numFmtId="49" fontId="77" fillId="15" borderId="72" xfId="0" applyNumberFormat="1" applyFont="1" applyFill="1" applyBorder="1" applyAlignment="1" applyProtection="1">
      <alignment horizontal="left"/>
    </xf>
    <xf numFmtId="49" fontId="77" fillId="15" borderId="72" xfId="0" applyNumberFormat="1" applyFont="1" applyFill="1" applyBorder="1" applyProtection="1"/>
    <xf numFmtId="49" fontId="77" fillId="15" borderId="72" xfId="0" applyNumberFormat="1" applyFont="1" applyFill="1" applyBorder="1" applyAlignment="1" applyProtection="1">
      <alignment horizontal="center"/>
    </xf>
    <xf numFmtId="170" fontId="77" fillId="15" borderId="72" xfId="0" applyNumberFormat="1" applyFont="1" applyFill="1" applyBorder="1" applyAlignment="1" applyProtection="1">
      <alignment horizontal="center"/>
    </xf>
    <xf numFmtId="4" fontId="77" fillId="15" borderId="72" xfId="0" applyNumberFormat="1" applyFont="1" applyFill="1" applyBorder="1" applyAlignment="1" applyProtection="1">
      <alignment horizontal="right"/>
    </xf>
    <xf numFmtId="0" fontId="36" fillId="0" borderId="3" xfId="0" applyFont="1" applyBorder="1" applyProtection="1"/>
    <xf numFmtId="0" fontId="36" fillId="0" borderId="34" xfId="0" applyFont="1" applyBorder="1" applyProtection="1">
      <protection locked="0"/>
    </xf>
    <xf numFmtId="170" fontId="36" fillId="0" borderId="34" xfId="0" applyNumberFormat="1" applyFont="1" applyBorder="1" applyProtection="1">
      <protection locked="0"/>
    </xf>
    <xf numFmtId="170" fontId="36" fillId="0" borderId="3" xfId="0" applyNumberFormat="1" applyFont="1" applyBorder="1" applyProtection="1">
      <protection locked="0"/>
    </xf>
    <xf numFmtId="43" fontId="2" fillId="0" borderId="3" xfId="1" applyFont="1" applyBorder="1" applyProtection="1">
      <protection locked="0"/>
    </xf>
    <xf numFmtId="43" fontId="2" fillId="0" borderId="46" xfId="1" applyFont="1" applyBorder="1" applyProtection="1">
      <protection locked="0"/>
    </xf>
    <xf numFmtId="43" fontId="2" fillId="0" borderId="21" xfId="1" applyFont="1" applyBorder="1" applyProtection="1">
      <protection locked="0"/>
    </xf>
    <xf numFmtId="0" fontId="36" fillId="0" borderId="3" xfId="0" applyFont="1" applyBorder="1"/>
    <xf numFmtId="0" fontId="36" fillId="0" borderId="3" xfId="0" applyFont="1" applyBorder="1" applyAlignment="1" applyProtection="1">
      <alignment horizontal="center"/>
      <protection locked="0"/>
    </xf>
    <xf numFmtId="0" fontId="45" fillId="0" borderId="45" xfId="4" applyFont="1" applyBorder="1" applyProtection="1"/>
    <xf numFmtId="43" fontId="36" fillId="0" borderId="1" xfId="2" applyFont="1" applyBorder="1" applyProtection="1"/>
    <xf numFmtId="0" fontId="21" fillId="0" borderId="11" xfId="4" applyFont="1" applyFill="1" applyBorder="1" applyAlignment="1" applyProtection="1">
      <alignment horizontal="right"/>
    </xf>
    <xf numFmtId="0" fontId="0" fillId="0" borderId="0" xfId="0" applyAlignment="1">
      <alignment horizontal="left" vertical="center"/>
    </xf>
    <xf numFmtId="0" fontId="0" fillId="0" borderId="0" xfId="0" applyAlignment="1">
      <alignment horizontal="left"/>
    </xf>
    <xf numFmtId="0" fontId="6" fillId="0" borderId="0" xfId="0" applyFont="1" applyAlignment="1">
      <alignment horizontal="left"/>
    </xf>
    <xf numFmtId="0" fontId="84" fillId="0" borderId="0" xfId="0" applyFont="1" applyAlignment="1">
      <alignment horizontal="left" vertical="center"/>
    </xf>
    <xf numFmtId="0" fontId="83" fillId="0" borderId="0" xfId="0" applyFont="1"/>
    <xf numFmtId="0" fontId="6" fillId="0" borderId="0" xfId="0" applyFont="1" applyAlignment="1">
      <alignment wrapText="1"/>
    </xf>
    <xf numFmtId="167" fontId="37" fillId="0" borderId="0" xfId="0" applyNumberFormat="1" applyFont="1" applyAlignment="1" applyProtection="1">
      <alignment horizontal="center"/>
    </xf>
    <xf numFmtId="165" fontId="36" fillId="7" borderId="34" xfId="0" applyNumberFormat="1" applyFont="1" applyFill="1" applyBorder="1" applyAlignment="1" applyProtection="1">
      <alignment horizontal="left" vertical="center"/>
    </xf>
    <xf numFmtId="0" fontId="36" fillId="7" borderId="0" xfId="0" applyFont="1" applyFill="1" applyProtection="1"/>
    <xf numFmtId="0" fontId="88" fillId="7" borderId="0" xfId="0" applyFont="1" applyFill="1" applyProtection="1"/>
    <xf numFmtId="0" fontId="87" fillId="7" borderId="0" xfId="0" applyFont="1" applyFill="1" applyProtection="1"/>
    <xf numFmtId="0" fontId="36" fillId="0" borderId="34" xfId="0" applyFont="1" applyBorder="1"/>
    <xf numFmtId="0" fontId="36" fillId="0" borderId="0" xfId="0" applyFont="1" applyBorder="1"/>
    <xf numFmtId="0" fontId="36" fillId="0" borderId="8" xfId="0" applyFont="1" applyBorder="1" applyAlignment="1" applyProtection="1">
      <alignment wrapText="1"/>
    </xf>
    <xf numFmtId="0" fontId="15" fillId="0" borderId="8" xfId="0" applyFont="1" applyBorder="1" applyAlignment="1" applyProtection="1">
      <alignment wrapText="1"/>
    </xf>
    <xf numFmtId="0" fontId="26" fillId="0" borderId="8" xfId="0" applyFont="1" applyBorder="1" applyAlignment="1" applyProtection="1">
      <alignment wrapText="1"/>
    </xf>
    <xf numFmtId="0" fontId="0" fillId="0" borderId="0" xfId="0" applyAlignment="1">
      <alignment horizontal="left" vertical="top" wrapText="1" indent="7"/>
    </xf>
    <xf numFmtId="0" fontId="0" fillId="0" borderId="0" xfId="0" applyAlignment="1">
      <alignment horizontal="center"/>
    </xf>
    <xf numFmtId="0" fontId="92" fillId="0" borderId="3" xfId="0" applyFont="1" applyBorder="1" applyAlignment="1">
      <alignment horizontal="center" vertical="top" wrapText="1"/>
    </xf>
    <xf numFmtId="0" fontId="90" fillId="0" borderId="0" xfId="0" applyFont="1" applyBorder="1" applyAlignment="1">
      <alignment horizontal="left" vertical="top" wrapText="1"/>
    </xf>
    <xf numFmtId="0" fontId="7" fillId="0" borderId="0" xfId="0" applyFont="1" applyAlignment="1"/>
    <xf numFmtId="0" fontId="7" fillId="0" borderId="0" xfId="0" applyFont="1" applyAlignment="1">
      <alignment vertical="top"/>
    </xf>
    <xf numFmtId="0" fontId="91" fillId="0" borderId="0" xfId="0" applyFont="1"/>
    <xf numFmtId="0" fontId="91" fillId="0" borderId="0" xfId="0" applyFont="1" applyAlignment="1">
      <alignment horizontal="left" vertical="top" wrapText="1"/>
    </xf>
    <xf numFmtId="0" fontId="91" fillId="16" borderId="3" xfId="0" applyFont="1" applyFill="1" applyBorder="1" applyAlignment="1" applyProtection="1">
      <alignment vertical="top" wrapText="1"/>
    </xf>
    <xf numFmtId="0" fontId="91" fillId="16" borderId="3" xfId="0" applyFont="1" applyFill="1" applyBorder="1" applyAlignment="1" applyProtection="1">
      <alignment vertical="top" wrapText="1"/>
      <protection locked="0"/>
    </xf>
    <xf numFmtId="0" fontId="91" fillId="16" borderId="21" xfId="0" applyFont="1" applyFill="1" applyBorder="1" applyAlignment="1" applyProtection="1">
      <alignment horizontal="center" vertical="top" wrapText="1"/>
      <protection locked="0"/>
    </xf>
    <xf numFmtId="0" fontId="91" fillId="16" borderId="11" xfId="0" applyFont="1" applyFill="1" applyBorder="1" applyAlignment="1" applyProtection="1">
      <alignment horizontal="center" vertical="top" wrapText="1"/>
      <protection locked="0"/>
    </xf>
    <xf numFmtId="0" fontId="91" fillId="16" borderId="14" xfId="0" applyFont="1" applyFill="1" applyBorder="1" applyAlignment="1" applyProtection="1">
      <alignment horizontal="center" vertical="top" wrapText="1"/>
      <protection locked="0"/>
    </xf>
    <xf numFmtId="0" fontId="91" fillId="17" borderId="3" xfId="0" applyFont="1" applyFill="1" applyBorder="1" applyAlignment="1" applyProtection="1">
      <alignment vertical="top" wrapText="1"/>
    </xf>
    <xf numFmtId="0" fontId="91" fillId="17" borderId="3" xfId="0" applyFont="1" applyFill="1" applyBorder="1" applyAlignment="1" applyProtection="1">
      <alignment horizontal="left" vertical="top" wrapText="1"/>
    </xf>
    <xf numFmtId="0" fontId="91" fillId="0" borderId="0" xfId="0" applyFont="1" applyAlignment="1" applyProtection="1">
      <alignment vertical="top" wrapText="1"/>
      <protection locked="0"/>
    </xf>
    <xf numFmtId="0" fontId="90" fillId="0" borderId="73" xfId="0" applyFont="1" applyBorder="1" applyAlignment="1">
      <alignment vertical="top" wrapText="1"/>
    </xf>
    <xf numFmtId="0" fontId="101" fillId="0" borderId="3" xfId="0" applyFont="1" applyBorder="1" applyAlignment="1">
      <alignment horizontal="left" vertical="top" wrapText="1" indent="1"/>
    </xf>
    <xf numFmtId="0" fontId="101" fillId="0" borderId="3" xfId="0" applyFont="1" applyBorder="1" applyAlignment="1">
      <alignment horizontal="left" vertical="top" wrapText="1"/>
    </xf>
    <xf numFmtId="0" fontId="102" fillId="0" borderId="3" xfId="0" applyFont="1" applyBorder="1" applyAlignment="1">
      <alignment horizontal="left" vertical="top" wrapText="1" indent="1"/>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wrapText="1"/>
    </xf>
    <xf numFmtId="0" fontId="6" fillId="0" borderId="3" xfId="0" applyFont="1" applyBorder="1" applyAlignment="1" applyProtection="1">
      <alignment horizontal="left" wrapText="1"/>
      <protection locked="0"/>
    </xf>
    <xf numFmtId="0" fontId="6" fillId="0" borderId="0" xfId="0" applyFont="1" applyAlignment="1">
      <alignment vertical="top"/>
    </xf>
    <xf numFmtId="0" fontId="103"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left" vertical="top" wrapText="1"/>
    </xf>
    <xf numFmtId="0" fontId="83" fillId="0" borderId="0" xfId="0" applyFont="1" applyAlignment="1">
      <alignment vertical="top"/>
    </xf>
    <xf numFmtId="0" fontId="83" fillId="0" borderId="0" xfId="0" quotePrefix="1" applyFont="1" applyAlignment="1">
      <alignment horizontal="left" vertical="top"/>
    </xf>
    <xf numFmtId="0" fontId="83" fillId="0" borderId="0" xfId="0" applyFont="1" applyAlignment="1">
      <alignment horizontal="left" vertical="top"/>
    </xf>
    <xf numFmtId="0" fontId="6" fillId="0" borderId="0" xfId="0" quotePrefix="1" applyFont="1" applyAlignment="1">
      <alignment horizontal="left" vertical="top"/>
    </xf>
    <xf numFmtId="0" fontId="8" fillId="0" borderId="0" xfId="3" applyFont="1" applyAlignment="1" applyProtection="1"/>
    <xf numFmtId="0" fontId="104" fillId="0" borderId="0" xfId="0" applyFont="1" applyAlignment="1">
      <alignment vertical="top"/>
    </xf>
    <xf numFmtId="0" fontId="6" fillId="0" borderId="0" xfId="0" quotePrefix="1" applyFont="1" applyAlignment="1">
      <alignment horizontal="left" vertical="top" wrapText="1"/>
    </xf>
    <xf numFmtId="0" fontId="83" fillId="0" borderId="0" xfId="0" applyFont="1" applyProtection="1">
      <protection locked="0"/>
    </xf>
    <xf numFmtId="43" fontId="83" fillId="0" borderId="0" xfId="1" applyFont="1" applyBorder="1" applyAlignment="1">
      <alignment vertical="top"/>
    </xf>
    <xf numFmtId="43" fontId="6" fillId="0" borderId="0" xfId="1" applyFont="1"/>
    <xf numFmtId="43" fontId="6" fillId="0" borderId="0" xfId="1" applyFont="1" applyAlignment="1">
      <alignment vertical="top"/>
    </xf>
    <xf numFmtId="0" fontId="6" fillId="0" borderId="0" xfId="0" applyFont="1" applyAlignment="1">
      <alignment vertical="top" wrapText="1"/>
    </xf>
    <xf numFmtId="0" fontId="6" fillId="0" borderId="0" xfId="0" quotePrefix="1" applyFont="1" applyAlignment="1">
      <alignment vertical="top"/>
    </xf>
    <xf numFmtId="0" fontId="81" fillId="18" borderId="74" xfId="0" applyFont="1" applyFill="1" applyBorder="1" applyAlignment="1">
      <alignment horizontal="left" wrapText="1" readingOrder="1"/>
    </xf>
    <xf numFmtId="0" fontId="105" fillId="18" borderId="74" xfId="0" applyFont="1" applyFill="1" applyBorder="1" applyAlignment="1">
      <alignment wrapText="1"/>
    </xf>
    <xf numFmtId="0" fontId="106" fillId="18" borderId="74" xfId="0" applyFont="1" applyFill="1" applyBorder="1" applyAlignment="1">
      <alignment horizontal="left" wrapText="1" readingOrder="1"/>
    </xf>
    <xf numFmtId="0" fontId="108" fillId="18" borderId="74" xfId="0" applyFont="1" applyFill="1" applyBorder="1" applyAlignment="1">
      <alignment horizontal="left" wrapText="1" readingOrder="1"/>
    </xf>
    <xf numFmtId="0" fontId="107" fillId="18" borderId="74" xfId="0" applyFont="1" applyFill="1" applyBorder="1" applyAlignment="1">
      <alignment horizontal="left" wrapText="1" readingOrder="1"/>
    </xf>
    <xf numFmtId="0" fontId="110" fillId="18" borderId="74" xfId="0" applyFont="1" applyFill="1" applyBorder="1" applyAlignment="1">
      <alignment horizontal="left" wrapText="1" readingOrder="1"/>
    </xf>
    <xf numFmtId="0" fontId="61" fillId="18" borderId="74" xfId="0" applyFont="1" applyFill="1" applyBorder="1" applyAlignment="1">
      <alignment horizontal="left" wrapText="1" readingOrder="1"/>
    </xf>
    <xf numFmtId="0" fontId="111" fillId="18" borderId="74" xfId="0" applyFont="1" applyFill="1" applyBorder="1" applyAlignment="1">
      <alignment horizontal="left" wrapText="1" readingOrder="1"/>
    </xf>
    <xf numFmtId="0" fontId="110" fillId="2" borderId="74" xfId="0" applyFont="1" applyFill="1" applyBorder="1" applyAlignment="1">
      <alignment horizontal="left" vertical="top" wrapText="1" readingOrder="1"/>
    </xf>
    <xf numFmtId="0" fontId="110" fillId="18" borderId="75" xfId="0" applyFont="1" applyFill="1" applyBorder="1" applyAlignment="1">
      <alignment wrapText="1" readingOrder="1"/>
    </xf>
    <xf numFmtId="0" fontId="109" fillId="18" borderId="74" xfId="0" applyFont="1" applyFill="1" applyBorder="1" applyAlignment="1">
      <alignment wrapText="1" readingOrder="1"/>
    </xf>
    <xf numFmtId="0" fontId="112" fillId="0" borderId="75" xfId="0" applyFont="1" applyFill="1" applyBorder="1" applyAlignment="1">
      <alignment wrapText="1" readingOrder="1"/>
    </xf>
    <xf numFmtId="0" fontId="6" fillId="0" borderId="0" xfId="0" applyFont="1" applyFill="1"/>
    <xf numFmtId="0" fontId="105" fillId="0" borderId="74" xfId="0" applyFont="1" applyFill="1" applyBorder="1" applyAlignment="1">
      <alignment wrapText="1"/>
    </xf>
    <xf numFmtId="0" fontId="81" fillId="0" borderId="74" xfId="0" applyFont="1" applyFill="1" applyBorder="1" applyAlignment="1">
      <alignment horizontal="left" wrapText="1" readingOrder="1"/>
    </xf>
    <xf numFmtId="0" fontId="112" fillId="0" borderId="0" xfId="0" applyFont="1" applyFill="1" applyBorder="1" applyAlignment="1">
      <alignment wrapText="1" readingOrder="1"/>
    </xf>
    <xf numFmtId="0" fontId="110" fillId="0" borderId="0" xfId="0" applyFont="1" applyFill="1" applyBorder="1" applyAlignment="1">
      <alignment horizontal="left" vertical="top" wrapText="1" readingOrder="1"/>
    </xf>
    <xf numFmtId="0" fontId="112" fillId="0" borderId="77" xfId="0" applyFont="1" applyFill="1" applyBorder="1" applyAlignment="1">
      <alignment wrapText="1" readingOrder="1"/>
    </xf>
    <xf numFmtId="4" fontId="107" fillId="18" borderId="74" xfId="0" applyNumberFormat="1" applyFont="1" applyFill="1" applyBorder="1" applyAlignment="1">
      <alignment horizontal="center" wrapText="1" readingOrder="1"/>
    </xf>
    <xf numFmtId="0" fontId="107" fillId="18" borderId="74" xfId="0" applyFont="1" applyFill="1" applyBorder="1" applyAlignment="1">
      <alignment horizontal="center" wrapText="1" readingOrder="1"/>
    </xf>
    <xf numFmtId="0" fontId="105" fillId="18" borderId="74" xfId="0" applyFont="1" applyFill="1" applyBorder="1" applyAlignment="1">
      <alignment horizontal="center" wrapText="1"/>
    </xf>
    <xf numFmtId="0" fontId="50" fillId="0" borderId="0" xfId="4" applyFont="1" applyProtection="1">
      <protection locked="0"/>
    </xf>
    <xf numFmtId="0" fontId="107" fillId="0" borderId="75" xfId="0" applyFont="1" applyFill="1" applyBorder="1" applyAlignment="1">
      <alignment wrapText="1" readingOrder="1"/>
    </xf>
    <xf numFmtId="0" fontId="107" fillId="0" borderId="76" xfId="0" applyFont="1" applyFill="1" applyBorder="1" applyAlignment="1">
      <alignment wrapText="1" readingOrder="1"/>
    </xf>
    <xf numFmtId="0" fontId="105" fillId="0" borderId="74" xfId="0" applyFont="1" applyFill="1" applyBorder="1" applyAlignment="1">
      <alignment horizontal="center" wrapText="1"/>
    </xf>
    <xf numFmtId="0" fontId="83" fillId="0" borderId="0" xfId="0" applyFont="1" applyFill="1" applyAlignment="1">
      <alignment horizontal="left" vertical="top"/>
    </xf>
    <xf numFmtId="0" fontId="36" fillId="0" borderId="33" xfId="0" applyFont="1" applyBorder="1" applyAlignment="1" applyProtection="1">
      <alignment horizontal="center"/>
      <protection locked="0"/>
    </xf>
    <xf numFmtId="0" fontId="36" fillId="0" borderId="33" xfId="0" applyFont="1" applyBorder="1"/>
    <xf numFmtId="0" fontId="41" fillId="0" borderId="3" xfId="0" applyFont="1" applyBorder="1" applyAlignment="1" applyProtection="1">
      <alignment vertical="center" wrapText="1"/>
      <protection hidden="1"/>
    </xf>
    <xf numFmtId="0" fontId="46" fillId="0" borderId="3" xfId="0" applyFont="1" applyBorder="1" applyAlignment="1" applyProtection="1">
      <alignment vertical="center" wrapText="1"/>
      <protection hidden="1"/>
    </xf>
    <xf numFmtId="168" fontId="91" fillId="0" borderId="0" xfId="0" applyNumberFormat="1" applyFont="1" applyAlignment="1" applyProtection="1">
      <alignment horizontal="left" vertical="top" wrapText="1"/>
      <protection locked="0"/>
    </xf>
    <xf numFmtId="0" fontId="103" fillId="0" borderId="0" xfId="0" applyFont="1" applyAlignment="1">
      <alignment vertical="center"/>
    </xf>
    <xf numFmtId="0" fontId="114" fillId="0" borderId="0" xfId="0" applyFont="1" applyAlignment="1">
      <alignment horizontal="left" vertical="center" indent="1"/>
    </xf>
    <xf numFmtId="0" fontId="91" fillId="0" borderId="0" xfId="0" applyFont="1" applyAlignment="1">
      <alignment vertical="center"/>
    </xf>
    <xf numFmtId="0" fontId="91" fillId="0" borderId="0" xfId="0" applyFont="1" applyAlignment="1">
      <alignment horizontal="left" vertical="center" indent="1"/>
    </xf>
    <xf numFmtId="0" fontId="91" fillId="0" borderId="0" xfId="0" applyFont="1" applyAlignment="1">
      <alignment horizontal="left" vertical="center" indent="3"/>
    </xf>
    <xf numFmtId="0" fontId="83" fillId="0" borderId="0" xfId="12" applyFont="1"/>
    <xf numFmtId="0" fontId="6" fillId="0" borderId="0" xfId="12" applyFont="1"/>
    <xf numFmtId="17" fontId="116" fillId="0" borderId="0" xfId="12" quotePrefix="1" applyNumberFormat="1" applyFont="1"/>
    <xf numFmtId="0" fontId="6" fillId="0" borderId="0" xfId="12" applyFont="1" applyAlignment="1">
      <alignment horizontal="left"/>
    </xf>
    <xf numFmtId="0" fontId="6" fillId="0" borderId="0" xfId="12" applyFont="1" applyAlignment="1">
      <alignment horizontal="left" indent="4"/>
    </xf>
    <xf numFmtId="49" fontId="6" fillId="0" borderId="0" xfId="12" applyNumberFormat="1" applyFont="1"/>
    <xf numFmtId="0" fontId="6" fillId="0" borderId="0" xfId="12" applyFont="1" applyAlignment="1">
      <alignment horizontal="left" indent="2"/>
    </xf>
    <xf numFmtId="0" fontId="83" fillId="0" borderId="0" xfId="12" applyFont="1" applyAlignment="1">
      <alignment horizontal="left" indent="2"/>
    </xf>
    <xf numFmtId="0" fontId="6" fillId="0" borderId="0" xfId="12" applyFont="1" applyAlignment="1">
      <alignment horizontal="left" wrapText="1"/>
    </xf>
    <xf numFmtId="0" fontId="89" fillId="0" borderId="0" xfId="0" applyFont="1" applyAlignment="1">
      <alignment horizontal="right"/>
    </xf>
    <xf numFmtId="0" fontId="117" fillId="0" borderId="0" xfId="3" applyFont="1" applyAlignment="1" applyProtection="1"/>
    <xf numFmtId="0" fontId="48" fillId="0" borderId="0" xfId="0" applyFont="1"/>
    <xf numFmtId="0" fontId="0" fillId="0" borderId="4" xfId="0" applyBorder="1"/>
    <xf numFmtId="0" fontId="36" fillId="4" borderId="0" xfId="0" applyFont="1" applyFill="1" applyAlignment="1" applyProtection="1">
      <alignment horizontal="center"/>
    </xf>
    <xf numFmtId="0" fontId="36" fillId="0" borderId="0" xfId="0" applyFont="1" applyAlignment="1" applyProtection="1">
      <alignment horizontal="center"/>
    </xf>
    <xf numFmtId="0" fontId="118" fillId="0" borderId="0" xfId="3" applyFont="1" applyAlignment="1" applyProtection="1">
      <protection locked="0"/>
    </xf>
    <xf numFmtId="0" fontId="26" fillId="0" borderId="12" xfId="0" applyFont="1" applyBorder="1" applyAlignment="1" applyProtection="1">
      <alignment vertical="top" wrapText="1"/>
    </xf>
    <xf numFmtId="0" fontId="36" fillId="0" borderId="8" xfId="0" applyFont="1" applyBorder="1" applyAlignment="1">
      <alignment wrapText="1"/>
    </xf>
    <xf numFmtId="43" fontId="1" fillId="0" borderId="46" xfId="1" applyFont="1" applyBorder="1" applyProtection="1">
      <protection locked="0"/>
    </xf>
    <xf numFmtId="0" fontId="121" fillId="0" borderId="0" xfId="0" applyFont="1"/>
    <xf numFmtId="0" fontId="89" fillId="0" borderId="0" xfId="5" applyFont="1" applyAlignment="1">
      <alignment horizontal="center"/>
    </xf>
    <xf numFmtId="0" fontId="89" fillId="0" borderId="0" xfId="5" applyFont="1"/>
    <xf numFmtId="0" fontId="9" fillId="0" borderId="0" xfId="5"/>
    <xf numFmtId="0" fontId="122" fillId="0" borderId="0" xfId="5" applyFont="1" applyProtection="1">
      <protection locked="0"/>
    </xf>
    <xf numFmtId="0" fontId="36" fillId="8" borderId="34" xfId="0" applyFont="1" applyFill="1" applyBorder="1" applyProtection="1"/>
    <xf numFmtId="0" fontId="36" fillId="8" borderId="3" xfId="0" applyFont="1" applyFill="1" applyBorder="1" applyProtection="1"/>
    <xf numFmtId="0" fontId="36" fillId="0" borderId="32" xfId="4" applyFont="1" applyBorder="1" applyProtection="1"/>
    <xf numFmtId="0" fontId="36" fillId="0" borderId="18" xfId="0" applyFont="1" applyFill="1" applyBorder="1" applyAlignment="1" applyProtection="1">
      <alignment horizontal="left" wrapText="1"/>
    </xf>
    <xf numFmtId="0" fontId="36" fillId="0" borderId="0" xfId="0" applyFont="1" applyFill="1" applyBorder="1" applyAlignment="1" applyProtection="1">
      <alignment horizontal="left" wrapText="1"/>
    </xf>
    <xf numFmtId="0" fontId="39" fillId="0" borderId="0" xfId="0" applyFont="1" applyFill="1" applyBorder="1" applyAlignment="1" applyProtection="1">
      <alignment horizontal="left" vertical="top" wrapText="1"/>
    </xf>
    <xf numFmtId="0" fontId="37" fillId="0" borderId="0" xfId="0" applyFont="1" applyFill="1" applyBorder="1" applyAlignment="1" applyProtection="1">
      <alignment horizontal="left"/>
    </xf>
    <xf numFmtId="0" fontId="27" fillId="0" borderId="28" xfId="0" applyFont="1" applyBorder="1" applyAlignment="1">
      <alignment horizontal="left" vertical="top" readingOrder="1"/>
    </xf>
    <xf numFmtId="0" fontId="27" fillId="0" borderId="0" xfId="0" applyFont="1" applyAlignment="1">
      <alignment horizontal="left" vertical="top" readingOrder="1"/>
    </xf>
    <xf numFmtId="0" fontId="66" fillId="0" borderId="28" xfId="0" applyFont="1" applyBorder="1" applyAlignment="1">
      <alignment horizontal="left" vertical="top"/>
    </xf>
    <xf numFmtId="0" fontId="66" fillId="0" borderId="0" xfId="0" applyFont="1" applyAlignment="1">
      <alignment horizontal="left" vertical="top"/>
    </xf>
    <xf numFmtId="0" fontId="27" fillId="0" borderId="28" xfId="0" applyFont="1" applyBorder="1" applyAlignment="1">
      <alignment horizontal="left" vertical="center" readingOrder="1"/>
    </xf>
    <xf numFmtId="0" fontId="27" fillId="0" borderId="0" xfId="0" applyFont="1" applyBorder="1" applyAlignment="1">
      <alignment horizontal="left" vertical="center" readingOrder="1"/>
    </xf>
    <xf numFmtId="0" fontId="37" fillId="0" borderId="0" xfId="0" applyFont="1" applyAlignment="1">
      <alignment horizontal="left"/>
    </xf>
    <xf numFmtId="14" fontId="40" fillId="0" borderId="21" xfId="4" applyNumberFormat="1" applyFont="1" applyFill="1" applyBorder="1" applyAlignment="1" applyProtection="1">
      <alignment horizontal="center"/>
      <protection locked="0"/>
    </xf>
    <xf numFmtId="14" fontId="40" fillId="0" borderId="14" xfId="4" applyNumberFormat="1" applyFont="1" applyFill="1" applyBorder="1" applyAlignment="1" applyProtection="1">
      <alignment horizontal="center"/>
      <protection locked="0"/>
    </xf>
    <xf numFmtId="49" fontId="48" fillId="0" borderId="28" xfId="4" applyNumberFormat="1" applyFont="1" applyBorder="1" applyAlignment="1" applyProtection="1">
      <alignment horizontal="left"/>
    </xf>
    <xf numFmtId="49" fontId="48" fillId="0" borderId="0" xfId="4" applyNumberFormat="1" applyFont="1" applyBorder="1" applyAlignment="1" applyProtection="1">
      <alignment horizontal="left"/>
    </xf>
    <xf numFmtId="49" fontId="48" fillId="0" borderId="29" xfId="4" applyNumberFormat="1" applyFont="1" applyBorder="1" applyAlignment="1" applyProtection="1">
      <alignment horizontal="left"/>
    </xf>
    <xf numFmtId="49" fontId="48" fillId="0" borderId="46" xfId="4" applyNumberFormat="1" applyFont="1" applyBorder="1" applyAlignment="1" applyProtection="1">
      <alignment horizontal="left"/>
    </xf>
    <xf numFmtId="49" fontId="48" fillId="0" borderId="4" xfId="4" applyNumberFormat="1" applyFont="1" applyBorder="1" applyAlignment="1" applyProtection="1">
      <alignment horizontal="left"/>
    </xf>
    <xf numFmtId="49" fontId="48" fillId="0" borderId="43" xfId="4" applyNumberFormat="1" applyFont="1" applyBorder="1" applyAlignment="1" applyProtection="1">
      <alignment horizontal="left"/>
    </xf>
    <xf numFmtId="43" fontId="41" fillId="0" borderId="21" xfId="4" applyNumberFormat="1" applyFont="1" applyBorder="1" applyAlignment="1" applyProtection="1">
      <alignment horizontal="left" vertical="top" wrapText="1"/>
    </xf>
    <xf numFmtId="0" fontId="41" fillId="0" borderId="11" xfId="4" applyFont="1" applyBorder="1" applyAlignment="1" applyProtection="1">
      <alignment horizontal="left" vertical="top" wrapText="1"/>
    </xf>
    <xf numFmtId="43" fontId="40" fillId="0" borderId="21" xfId="4" applyNumberFormat="1" applyFont="1" applyFill="1" applyBorder="1" applyAlignment="1" applyProtection="1">
      <alignment horizontal="center"/>
      <protection locked="0"/>
    </xf>
    <xf numFmtId="43" fontId="40" fillId="0" borderId="14" xfId="4" applyNumberFormat="1" applyFont="1" applyFill="1" applyBorder="1" applyAlignment="1" applyProtection="1">
      <alignment horizontal="center"/>
      <protection locked="0"/>
    </xf>
    <xf numFmtId="0" fontId="51" fillId="0" borderId="11" xfId="4" applyFont="1" applyBorder="1" applyAlignment="1" applyProtection="1">
      <alignment horizontal="center" vertical="top"/>
    </xf>
    <xf numFmtId="0" fontId="51" fillId="0" borderId="14" xfId="4" applyFont="1" applyBorder="1" applyAlignment="1" applyProtection="1">
      <alignment horizontal="center" vertical="top"/>
    </xf>
    <xf numFmtId="0" fontId="50" fillId="0" borderId="5" xfId="4" quotePrefix="1" applyFont="1" applyBorder="1" applyAlignment="1" applyProtection="1">
      <alignment horizontal="center"/>
    </xf>
    <xf numFmtId="0" fontId="50" fillId="0" borderId="55" xfId="4" quotePrefix="1" applyFont="1" applyBorder="1" applyAlignment="1" applyProtection="1">
      <alignment horizontal="center"/>
    </xf>
    <xf numFmtId="0" fontId="50" fillId="0" borderId="24" xfId="4" quotePrefix="1" applyFont="1" applyBorder="1" applyAlignment="1" applyProtection="1">
      <alignment horizontal="center"/>
    </xf>
    <xf numFmtId="0" fontId="55" fillId="0" borderId="0" xfId="4" applyFont="1" applyBorder="1" applyAlignment="1" applyProtection="1">
      <alignment horizontal="left" wrapText="1"/>
      <protection locked="0"/>
    </xf>
    <xf numFmtId="0" fontId="55" fillId="0" borderId="19" xfId="4" applyFont="1" applyBorder="1" applyAlignment="1" applyProtection="1">
      <alignment horizontal="left" wrapText="1"/>
      <protection locked="0"/>
    </xf>
    <xf numFmtId="0" fontId="55" fillId="0" borderId="4" xfId="4" applyFont="1" applyBorder="1" applyAlignment="1" applyProtection="1">
      <alignment horizontal="left" wrapText="1"/>
      <protection locked="0"/>
    </xf>
    <xf numFmtId="0" fontId="55" fillId="0" borderId="56" xfId="4" applyFont="1" applyBorder="1" applyAlignment="1" applyProtection="1">
      <alignment horizontal="left" wrapText="1"/>
      <protection locked="0"/>
    </xf>
    <xf numFmtId="0" fontId="41" fillId="0" borderId="21" xfId="4" applyFont="1" applyBorder="1" applyAlignment="1" applyProtection="1">
      <alignment horizontal="center" vertical="top" wrapText="1"/>
    </xf>
    <xf numFmtId="0" fontId="41" fillId="0" borderId="11" xfId="4" applyFont="1" applyBorder="1" applyAlignment="1" applyProtection="1">
      <alignment horizontal="center" vertical="top" wrapText="1"/>
    </xf>
    <xf numFmtId="43" fontId="53" fillId="0" borderId="5" xfId="4" applyNumberFormat="1" applyFont="1" applyBorder="1" applyAlignment="1" applyProtection="1">
      <alignment horizontal="right" vertical="center"/>
    </xf>
    <xf numFmtId="43" fontId="53" fillId="0" borderId="55" xfId="4" applyNumberFormat="1" applyFont="1" applyBorder="1" applyAlignment="1" applyProtection="1">
      <alignment horizontal="right" vertical="center"/>
    </xf>
    <xf numFmtId="43" fontId="53" fillId="0" borderId="24" xfId="4" applyNumberFormat="1" applyFont="1" applyBorder="1" applyAlignment="1" applyProtection="1">
      <alignment horizontal="right" vertical="center"/>
    </xf>
    <xf numFmtId="0" fontId="41" fillId="0" borderId="21" xfId="1" applyNumberFormat="1" applyFont="1" applyFill="1" applyBorder="1" applyAlignment="1" applyProtection="1">
      <alignment horizontal="center"/>
      <protection locked="0"/>
    </xf>
    <xf numFmtId="0" fontId="41" fillId="0" borderId="14" xfId="1" applyNumberFormat="1" applyFont="1" applyFill="1" applyBorder="1" applyAlignment="1" applyProtection="1">
      <alignment horizontal="center"/>
      <protection locked="0"/>
    </xf>
    <xf numFmtId="49" fontId="37" fillId="0" borderId="11" xfId="4" applyNumberFormat="1" applyFont="1" applyBorder="1" applyAlignment="1" applyProtection="1">
      <alignment horizontal="left"/>
    </xf>
    <xf numFmtId="0" fontId="37" fillId="0" borderId="11" xfId="4" applyNumberFormat="1" applyFont="1" applyBorder="1" applyAlignment="1" applyProtection="1">
      <alignment horizontal="left"/>
    </xf>
    <xf numFmtId="0" fontId="41" fillId="0" borderId="14" xfId="4" applyFont="1" applyBorder="1" applyAlignment="1" applyProtection="1">
      <alignment horizontal="center" vertical="top" wrapText="1"/>
    </xf>
    <xf numFmtId="0" fontId="41" fillId="0" borderId="11" xfId="4" applyFont="1" applyBorder="1" applyAlignment="1" applyProtection="1">
      <alignment horizontal="center"/>
      <protection locked="0"/>
    </xf>
    <xf numFmtId="0" fontId="41" fillId="0" borderId="23" xfId="4" applyFont="1" applyBorder="1" applyAlignment="1" applyProtection="1">
      <alignment horizontal="center"/>
      <protection locked="0"/>
    </xf>
    <xf numFmtId="0" fontId="41" fillId="0" borderId="30" xfId="4" applyFont="1" applyBorder="1" applyAlignment="1" applyProtection="1">
      <alignment horizontal="center"/>
      <protection locked="0"/>
    </xf>
    <xf numFmtId="0" fontId="50" fillId="0" borderId="15" xfId="4" quotePrefix="1" applyFont="1" applyBorder="1" applyAlignment="1" applyProtection="1">
      <alignment horizontal="center" vertical="top"/>
      <protection locked="0"/>
    </xf>
    <xf numFmtId="0" fontId="50" fillId="0" borderId="16" xfId="4" quotePrefix="1" applyFont="1" applyBorder="1" applyAlignment="1" applyProtection="1">
      <alignment horizontal="center" vertical="top"/>
      <protection locked="0"/>
    </xf>
    <xf numFmtId="0" fontId="50" fillId="0" borderId="17" xfId="4" quotePrefix="1" applyFont="1" applyBorder="1" applyAlignment="1" applyProtection="1">
      <alignment horizontal="center" vertical="top"/>
      <protection locked="0"/>
    </xf>
    <xf numFmtId="0" fontId="50" fillId="0" borderId="18" xfId="4" quotePrefix="1" applyFont="1" applyBorder="1" applyAlignment="1" applyProtection="1">
      <alignment horizontal="center" vertical="top"/>
      <protection locked="0"/>
    </xf>
    <xf numFmtId="0" fontId="50" fillId="0" borderId="0" xfId="4" quotePrefix="1" applyFont="1" applyBorder="1" applyAlignment="1" applyProtection="1">
      <alignment horizontal="center" vertical="top"/>
      <protection locked="0"/>
    </xf>
    <xf numFmtId="0" fontId="50" fillId="0" borderId="19" xfId="4" quotePrefix="1" applyFont="1" applyBorder="1" applyAlignment="1" applyProtection="1">
      <alignment horizontal="center" vertical="top"/>
      <protection locked="0"/>
    </xf>
    <xf numFmtId="0" fontId="50" fillId="0" borderId="49" xfId="4" quotePrefix="1" applyFont="1" applyBorder="1" applyAlignment="1" applyProtection="1">
      <alignment horizontal="center" vertical="top"/>
      <protection locked="0"/>
    </xf>
    <xf numFmtId="0" fontId="50" fillId="0" borderId="47" xfId="4" quotePrefix="1" applyFont="1" applyBorder="1" applyAlignment="1" applyProtection="1">
      <alignment horizontal="center" vertical="top"/>
      <protection locked="0"/>
    </xf>
    <xf numFmtId="0" fontId="50" fillId="0" borderId="20" xfId="4" quotePrefix="1" applyFont="1" applyBorder="1" applyAlignment="1" applyProtection="1">
      <alignment horizontal="center" vertical="top"/>
      <protection locked="0"/>
    </xf>
    <xf numFmtId="0" fontId="41" fillId="0" borderId="21" xfId="4" applyFont="1" applyBorder="1" applyAlignment="1" applyProtection="1">
      <alignment horizontal="center" wrapText="1"/>
    </xf>
    <xf numFmtId="0" fontId="41" fillId="0" borderId="11" xfId="4" applyFont="1" applyBorder="1" applyAlignment="1" applyProtection="1">
      <alignment horizontal="center" wrapText="1"/>
    </xf>
    <xf numFmtId="0" fontId="41" fillId="0" borderId="14" xfId="4" applyFont="1" applyBorder="1" applyAlignment="1" applyProtection="1">
      <alignment horizontal="center" wrapText="1"/>
    </xf>
    <xf numFmtId="0" fontId="42" fillId="0" borderId="11" xfId="4" applyFont="1" applyBorder="1" applyAlignment="1" applyProtection="1">
      <alignment horizontal="center"/>
    </xf>
    <xf numFmtId="0" fontId="42" fillId="0" borderId="14" xfId="4" applyFont="1" applyBorder="1" applyAlignment="1" applyProtection="1">
      <alignment horizontal="center"/>
    </xf>
    <xf numFmtId="0" fontId="44" fillId="0" borderId="50" xfId="4" applyFont="1" applyFill="1" applyBorder="1" applyAlignment="1" applyProtection="1">
      <alignment horizontal="center" vertical="top"/>
    </xf>
    <xf numFmtId="0" fontId="44" fillId="0" borderId="57" xfId="4" applyFont="1" applyFill="1" applyBorder="1" applyAlignment="1" applyProtection="1">
      <alignment horizontal="center" vertical="top"/>
    </xf>
    <xf numFmtId="0" fontId="49" fillId="0" borderId="50" xfId="4" applyFont="1" applyFill="1" applyBorder="1" applyAlignment="1" applyProtection="1">
      <alignment horizontal="center" vertical="top"/>
    </xf>
    <xf numFmtId="0" fontId="49" fillId="0" borderId="57" xfId="4" applyFont="1" applyFill="1" applyBorder="1" applyAlignment="1" applyProtection="1">
      <alignment horizontal="center" vertical="top"/>
    </xf>
    <xf numFmtId="0" fontId="49" fillId="0" borderId="62" xfId="4" applyFont="1" applyFill="1" applyBorder="1" applyAlignment="1" applyProtection="1">
      <alignment horizontal="center" vertical="top"/>
    </xf>
    <xf numFmtId="0" fontId="37" fillId="0" borderId="55" xfId="4" applyFont="1" applyBorder="1" applyAlignment="1" applyProtection="1">
      <alignment horizontal="center"/>
    </xf>
    <xf numFmtId="0" fontId="37" fillId="0" borderId="24" xfId="4" applyFont="1" applyBorder="1" applyAlignment="1" applyProtection="1">
      <alignment horizontal="center"/>
    </xf>
    <xf numFmtId="0" fontId="41" fillId="0" borderId="4" xfId="4" applyFont="1" applyBorder="1" applyAlignment="1" applyProtection="1">
      <alignment horizontal="center"/>
      <protection locked="0"/>
    </xf>
    <xf numFmtId="0" fontId="42" fillId="0" borderId="28" xfId="4" applyFont="1" applyFill="1" applyBorder="1" applyAlignment="1" applyProtection="1">
      <alignment horizontal="left"/>
    </xf>
    <xf numFmtId="0" fontId="42" fillId="0" borderId="0" xfId="4" applyFont="1" applyFill="1" applyBorder="1" applyAlignment="1" applyProtection="1">
      <alignment horizontal="left"/>
    </xf>
    <xf numFmtId="0" fontId="37" fillId="0" borderId="47" xfId="4" applyFont="1" applyFill="1" applyBorder="1" applyAlignment="1" applyProtection="1">
      <alignment horizontal="center" wrapText="1"/>
    </xf>
    <xf numFmtId="164" fontId="40" fillId="0" borderId="28" xfId="6" applyNumberFormat="1" applyFont="1" applyFill="1" applyBorder="1" applyAlignment="1" applyProtection="1">
      <alignment horizontal="left"/>
    </xf>
    <xf numFmtId="164" fontId="40" fillId="0" borderId="0" xfId="6" applyNumberFormat="1" applyFont="1" applyFill="1" applyBorder="1" applyAlignment="1" applyProtection="1">
      <alignment horizontal="left"/>
    </xf>
    <xf numFmtId="0" fontId="51" fillId="0" borderId="11" xfId="4" applyFont="1" applyBorder="1" applyAlignment="1" applyProtection="1">
      <alignment horizontal="center" vertical="top" wrapText="1"/>
    </xf>
    <xf numFmtId="0" fontId="51" fillId="0" borderId="14" xfId="4" applyFont="1" applyBorder="1" applyAlignment="1" applyProtection="1">
      <alignment horizontal="center" vertical="top" wrapText="1"/>
    </xf>
    <xf numFmtId="0" fontId="37" fillId="0" borderId="5" xfId="4" applyFont="1" applyBorder="1" applyAlignment="1" applyProtection="1">
      <alignment horizontal="center"/>
    </xf>
    <xf numFmtId="0" fontId="41" fillId="0" borderId="51" xfId="4" applyFont="1" applyBorder="1" applyAlignment="1" applyProtection="1">
      <alignment horizontal="center" vertical="top" wrapText="1"/>
    </xf>
    <xf numFmtId="0" fontId="41" fillId="0" borderId="58" xfId="4" applyFont="1" applyBorder="1" applyAlignment="1" applyProtection="1">
      <alignment horizontal="center" vertical="top" wrapText="1"/>
    </xf>
    <xf numFmtId="0" fontId="41" fillId="0" borderId="59" xfId="4" applyFont="1" applyBorder="1" applyAlignment="1" applyProtection="1">
      <alignment horizontal="center" vertical="top" wrapText="1"/>
    </xf>
    <xf numFmtId="0" fontId="41" fillId="0" borderId="5" xfId="4" applyFont="1" applyBorder="1" applyAlignment="1" applyProtection="1">
      <alignment horizontal="center" vertical="top"/>
    </xf>
    <xf numFmtId="0" fontId="41" fillId="0" borderId="55" xfId="4" applyFont="1" applyBorder="1" applyAlignment="1" applyProtection="1">
      <alignment horizontal="center" vertical="top"/>
    </xf>
    <xf numFmtId="0" fontId="41" fillId="0" borderId="24" xfId="4" applyFont="1" applyBorder="1" applyAlignment="1" applyProtection="1">
      <alignment horizontal="center" vertical="top"/>
    </xf>
    <xf numFmtId="164" fontId="36" fillId="0" borderId="28" xfId="6" applyNumberFormat="1" applyFont="1" applyFill="1" applyBorder="1" applyAlignment="1" applyProtection="1">
      <alignment horizontal="center"/>
    </xf>
    <xf numFmtId="164" fontId="36" fillId="0" borderId="0" xfId="6" applyNumberFormat="1" applyFont="1" applyFill="1" applyBorder="1" applyAlignment="1" applyProtection="1">
      <alignment horizontal="center"/>
    </xf>
    <xf numFmtId="164" fontId="36" fillId="0" borderId="29" xfId="6" applyNumberFormat="1" applyFont="1" applyFill="1" applyBorder="1" applyAlignment="1" applyProtection="1">
      <alignment horizontal="center"/>
    </xf>
    <xf numFmtId="164" fontId="45" fillId="0" borderId="28" xfId="6" applyNumberFormat="1" applyFont="1" applyFill="1" applyBorder="1" applyAlignment="1" applyProtection="1">
      <alignment horizontal="left"/>
    </xf>
    <xf numFmtId="164" fontId="45" fillId="0" borderId="0" xfId="6" applyNumberFormat="1" applyFont="1" applyFill="1" applyBorder="1" applyAlignment="1" applyProtection="1">
      <alignment horizontal="left"/>
    </xf>
    <xf numFmtId="0" fontId="45" fillId="0" borderId="18" xfId="4" applyFont="1" applyBorder="1" applyAlignment="1" applyProtection="1">
      <alignment horizontal="left"/>
    </xf>
    <xf numFmtId="0" fontId="45" fillId="0" borderId="0" xfId="4" applyFont="1" applyBorder="1" applyAlignment="1" applyProtection="1">
      <alignment horizontal="left"/>
    </xf>
    <xf numFmtId="167" fontId="45" fillId="0" borderId="61" xfId="4" applyNumberFormat="1" applyFont="1" applyBorder="1" applyAlignment="1" applyProtection="1">
      <alignment horizontal="center"/>
    </xf>
    <xf numFmtId="167" fontId="45" fillId="0" borderId="62" xfId="4" applyNumberFormat="1" applyFont="1" applyBorder="1" applyAlignment="1" applyProtection="1">
      <alignment horizontal="center"/>
    </xf>
    <xf numFmtId="0" fontId="45" fillId="0" borderId="11" xfId="4" applyFont="1" applyBorder="1" applyAlignment="1" applyProtection="1">
      <alignment horizontal="center"/>
    </xf>
    <xf numFmtId="0" fontId="45" fillId="0" borderId="63" xfId="4" applyFont="1" applyBorder="1" applyAlignment="1" applyProtection="1">
      <alignment horizontal="center"/>
    </xf>
    <xf numFmtId="0" fontId="37" fillId="0" borderId="0" xfId="4" applyFont="1" applyAlignment="1" applyProtection="1">
      <alignment horizontal="left"/>
    </xf>
    <xf numFmtId="0" fontId="69" fillId="0" borderId="15" xfId="4" applyFont="1" applyBorder="1" applyAlignment="1" applyProtection="1">
      <alignment horizontal="left" vertical="top" wrapText="1"/>
    </xf>
    <xf numFmtId="0" fontId="69" fillId="0" borderId="16" xfId="4" applyFont="1" applyBorder="1" applyAlignment="1" applyProtection="1">
      <alignment horizontal="left" vertical="top" wrapText="1"/>
    </xf>
    <xf numFmtId="0" fontId="69" fillId="0" borderId="17" xfId="4" applyFont="1" applyBorder="1" applyAlignment="1" applyProtection="1">
      <alignment horizontal="left" vertical="top" wrapText="1"/>
    </xf>
    <xf numFmtId="0" fontId="69" fillId="0" borderId="49" xfId="4" applyFont="1" applyBorder="1" applyAlignment="1" applyProtection="1">
      <alignment horizontal="left" vertical="top" wrapText="1"/>
    </xf>
    <xf numFmtId="0" fontId="69" fillId="0" borderId="47" xfId="4" applyFont="1" applyBorder="1" applyAlignment="1" applyProtection="1">
      <alignment horizontal="left" vertical="top" wrapText="1"/>
    </xf>
    <xf numFmtId="0" fontId="69" fillId="0" borderId="20" xfId="4" applyFont="1" applyBorder="1" applyAlignment="1" applyProtection="1">
      <alignment horizontal="left" vertical="top" wrapText="1"/>
    </xf>
    <xf numFmtId="0" fontId="41" fillId="0" borderId="21" xfId="4" applyFont="1" applyBorder="1" applyAlignment="1" applyProtection="1">
      <alignment horizontal="left" wrapText="1"/>
    </xf>
    <xf numFmtId="0" fontId="41" fillId="0" borderId="11" xfId="4" applyFont="1" applyBorder="1" applyAlignment="1" applyProtection="1">
      <alignment horizontal="left" wrapText="1"/>
    </xf>
    <xf numFmtId="0" fontId="41" fillId="0" borderId="14" xfId="4" applyFont="1" applyBorder="1" applyAlignment="1" applyProtection="1">
      <alignment horizontal="left" wrapText="1"/>
    </xf>
    <xf numFmtId="0" fontId="67" fillId="0" borderId="60" xfId="4" applyFont="1" applyBorder="1" applyAlignment="1" applyProtection="1">
      <alignment horizontal="center"/>
      <protection locked="0"/>
    </xf>
    <xf numFmtId="0" fontId="67" fillId="0" borderId="23" xfId="4" applyFont="1" applyBorder="1" applyAlignment="1" applyProtection="1">
      <alignment horizontal="center"/>
      <protection locked="0"/>
    </xf>
    <xf numFmtId="0" fontId="51" fillId="0" borderId="61" xfId="4" applyFont="1" applyBorder="1" applyAlignment="1" applyProtection="1">
      <alignment horizontal="center"/>
    </xf>
    <xf numFmtId="0" fontId="51" fillId="0" borderId="57" xfId="4" applyFont="1" applyBorder="1" applyAlignment="1" applyProtection="1">
      <alignment horizontal="center"/>
    </xf>
    <xf numFmtId="0" fontId="68" fillId="0" borderId="61" xfId="6" applyFont="1" applyBorder="1" applyAlignment="1" applyProtection="1">
      <alignment horizontal="center" vertical="top" wrapText="1"/>
    </xf>
    <xf numFmtId="0" fontId="49" fillId="0" borderId="23" xfId="8" applyFont="1" applyFill="1" applyBorder="1" applyAlignment="1" applyProtection="1">
      <alignment horizontal="center"/>
    </xf>
    <xf numFmtId="0" fontId="49" fillId="0" borderId="30" xfId="8" applyFont="1" applyFill="1" applyBorder="1" applyAlignment="1" applyProtection="1">
      <alignment horizontal="center"/>
    </xf>
    <xf numFmtId="0" fontId="36" fillId="0" borderId="46" xfId="4" applyFont="1" applyFill="1" applyBorder="1" applyAlignment="1" applyProtection="1">
      <alignment horizontal="left"/>
    </xf>
    <xf numFmtId="0" fontId="36" fillId="0" borderId="4" xfId="4" applyFont="1" applyFill="1" applyBorder="1" applyAlignment="1" applyProtection="1">
      <alignment horizontal="left"/>
    </xf>
    <xf numFmtId="0" fontId="36" fillId="0" borderId="5" xfId="4" applyFont="1" applyBorder="1" applyAlignment="1" applyProtection="1">
      <alignment horizontal="center"/>
    </xf>
    <xf numFmtId="0" fontId="36" fillId="0" borderId="55" xfId="4" applyFont="1" applyBorder="1" applyAlignment="1" applyProtection="1">
      <alignment horizontal="center"/>
    </xf>
    <xf numFmtId="0" fontId="36" fillId="0" borderId="24" xfId="4" applyFont="1" applyBorder="1" applyAlignment="1" applyProtection="1">
      <alignment horizontal="center"/>
    </xf>
    <xf numFmtId="0" fontId="42" fillId="0" borderId="11" xfId="4" applyFont="1" applyBorder="1" applyAlignment="1" applyProtection="1">
      <alignment horizontal="center"/>
      <protection locked="0"/>
    </xf>
    <xf numFmtId="0" fontId="19" fillId="0" borderId="15" xfId="4" applyFont="1" applyBorder="1" applyAlignment="1" applyProtection="1">
      <alignment horizontal="left" vertical="top" wrapText="1"/>
    </xf>
    <xf numFmtId="0" fontId="19" fillId="0" borderId="16" xfId="4" applyFont="1" applyBorder="1" applyAlignment="1" applyProtection="1">
      <alignment horizontal="left" vertical="top" wrapText="1"/>
    </xf>
    <xf numFmtId="0" fontId="19" fillId="0" borderId="17" xfId="4" applyFont="1" applyBorder="1" applyAlignment="1" applyProtection="1">
      <alignment horizontal="left" vertical="top" wrapText="1"/>
    </xf>
    <xf numFmtId="0" fontId="19" fillId="0" borderId="18" xfId="4" applyFont="1" applyBorder="1" applyAlignment="1" applyProtection="1">
      <alignment horizontal="left" vertical="top" wrapText="1"/>
    </xf>
    <xf numFmtId="0" fontId="19" fillId="0" borderId="0" xfId="4" applyFont="1" applyBorder="1" applyAlignment="1" applyProtection="1">
      <alignment horizontal="left" vertical="top" wrapText="1"/>
    </xf>
    <xf numFmtId="0" fontId="19" fillId="0" borderId="19" xfId="4" applyFont="1" applyBorder="1" applyAlignment="1" applyProtection="1">
      <alignment horizontal="left" vertical="top" wrapText="1"/>
    </xf>
    <xf numFmtId="0" fontId="19" fillId="0" borderId="49" xfId="4" applyFont="1" applyBorder="1" applyAlignment="1" applyProtection="1">
      <alignment horizontal="left" vertical="top" wrapText="1"/>
    </xf>
    <xf numFmtId="0" fontId="19" fillId="0" borderId="47" xfId="4" applyFont="1" applyBorder="1" applyAlignment="1" applyProtection="1">
      <alignment horizontal="left" vertical="top" wrapText="1"/>
    </xf>
    <xf numFmtId="0" fontId="19" fillId="0" borderId="20" xfId="4" applyFont="1" applyBorder="1" applyAlignment="1" applyProtection="1">
      <alignment horizontal="left" vertical="top" wrapText="1"/>
    </xf>
    <xf numFmtId="0" fontId="45" fillId="0" borderId="11" xfId="8" applyFont="1" applyBorder="1" applyAlignment="1" applyProtection="1">
      <alignment horizontal="center" vertical="center"/>
    </xf>
    <xf numFmtId="0" fontId="45" fillId="0" borderId="63" xfId="8" applyFont="1" applyBorder="1" applyAlignment="1" applyProtection="1">
      <alignment horizontal="center" vertical="center"/>
    </xf>
    <xf numFmtId="0" fontId="45" fillId="0" borderId="58" xfId="8" applyFont="1" applyBorder="1" applyAlignment="1" applyProtection="1">
      <alignment horizontal="center" vertical="center"/>
    </xf>
    <xf numFmtId="0" fontId="45" fillId="0" borderId="64" xfId="8" applyFont="1" applyBorder="1" applyAlignment="1" applyProtection="1">
      <alignment horizontal="center" vertical="center"/>
    </xf>
    <xf numFmtId="0" fontId="68" fillId="0" borderId="50" xfId="6" applyFont="1" applyBorder="1" applyAlignment="1" applyProtection="1">
      <alignment horizontal="center" vertical="top" wrapText="1"/>
    </xf>
    <xf numFmtId="0" fontId="68" fillId="0" borderId="57" xfId="6" applyFont="1" applyBorder="1" applyAlignment="1" applyProtection="1">
      <alignment horizontal="center" vertical="top" wrapText="1"/>
    </xf>
    <xf numFmtId="0" fontId="53" fillId="0" borderId="5" xfId="4" applyFont="1" applyBorder="1" applyAlignment="1" applyProtection="1">
      <alignment horizontal="center" vertical="center"/>
    </xf>
    <xf numFmtId="0" fontId="53" fillId="0" borderId="55" xfId="4" applyFont="1" applyBorder="1" applyAlignment="1" applyProtection="1">
      <alignment horizontal="center" vertical="center"/>
    </xf>
    <xf numFmtId="0" fontId="53" fillId="0" borderId="24" xfId="4" applyFont="1" applyBorder="1" applyAlignment="1" applyProtection="1">
      <alignment horizontal="center" vertical="center"/>
    </xf>
    <xf numFmtId="0" fontId="50" fillId="0" borderId="5" xfId="4" applyFont="1" applyBorder="1" applyAlignment="1" applyProtection="1">
      <alignment horizontal="center" wrapText="1"/>
    </xf>
    <xf numFmtId="0" fontId="50" fillId="0" borderId="55" xfId="4" applyFont="1" applyBorder="1" applyAlignment="1" applyProtection="1">
      <alignment horizontal="center" wrapText="1"/>
    </xf>
    <xf numFmtId="0" fontId="50" fillId="0" borderId="24" xfId="4" applyFont="1" applyBorder="1" applyAlignment="1" applyProtection="1">
      <alignment horizontal="center" wrapText="1"/>
    </xf>
    <xf numFmtId="0" fontId="41" fillId="0" borderId="47" xfId="4" applyFont="1" applyBorder="1" applyAlignment="1" applyProtection="1">
      <alignment horizontal="center"/>
      <protection locked="0"/>
    </xf>
    <xf numFmtId="0" fontId="41" fillId="0" borderId="16" xfId="4" applyFont="1" applyBorder="1" applyAlignment="1" applyProtection="1">
      <alignment horizontal="center"/>
      <protection locked="0"/>
    </xf>
    <xf numFmtId="0" fontId="41" fillId="0" borderId="17" xfId="4" applyFont="1" applyBorder="1" applyAlignment="1" applyProtection="1">
      <alignment horizontal="center"/>
      <protection locked="0"/>
    </xf>
    <xf numFmtId="0" fontId="40" fillId="0" borderId="0" xfId="0" applyNumberFormat="1" applyFont="1" applyFill="1" applyBorder="1" applyAlignment="1" applyProtection="1">
      <alignment horizontal="center"/>
      <protection locked="0"/>
    </xf>
    <xf numFmtId="0" fontId="36" fillId="0" borderId="0" xfId="0" applyFont="1" applyFill="1" applyBorder="1" applyAlignment="1" applyProtection="1">
      <alignment horizontal="center"/>
      <protection locked="0"/>
    </xf>
    <xf numFmtId="0" fontId="70" fillId="0" borderId="0" xfId="0" applyFont="1" applyFill="1" applyBorder="1" applyAlignment="1" applyProtection="1">
      <alignment horizontal="left" wrapText="1"/>
    </xf>
    <xf numFmtId="0" fontId="36" fillId="0" borderId="0" xfId="0" applyFont="1" applyFill="1" applyBorder="1" applyAlignment="1" applyProtection="1">
      <alignment wrapText="1"/>
    </xf>
    <xf numFmtId="0" fontId="36" fillId="0" borderId="0" xfId="0" applyFont="1" applyFill="1" applyBorder="1" applyProtection="1"/>
    <xf numFmtId="0" fontId="37" fillId="0" borderId="0" xfId="0" applyFont="1" applyFill="1" applyBorder="1" applyAlignment="1" applyProtection="1">
      <alignment horizontal="center"/>
    </xf>
    <xf numFmtId="0" fontId="36" fillId="0" borderId="21" xfId="4" applyFont="1" applyBorder="1" applyAlignment="1" applyProtection="1">
      <alignment horizontal="left" vertical="top"/>
      <protection locked="0"/>
    </xf>
    <xf numFmtId="0" fontId="36" fillId="0" borderId="14" xfId="4" applyFont="1" applyBorder="1" applyAlignment="1" applyProtection="1">
      <alignment horizontal="left" vertical="top"/>
      <protection locked="0"/>
    </xf>
    <xf numFmtId="0" fontId="36" fillId="0" borderId="67" xfId="4" applyFont="1" applyBorder="1" applyAlignment="1" applyProtection="1">
      <alignment horizontal="left" vertical="top" wrapText="1"/>
      <protection locked="0"/>
    </xf>
    <xf numFmtId="0" fontId="36" fillId="0" borderId="10" xfId="4" applyFont="1" applyBorder="1" applyAlignment="1" applyProtection="1">
      <alignment horizontal="left" vertical="top" wrapText="1"/>
      <protection locked="0"/>
    </xf>
    <xf numFmtId="0" fontId="36" fillId="0" borderId="25" xfId="4" applyFont="1" applyBorder="1" applyAlignment="1" applyProtection="1">
      <alignment horizontal="left" vertical="top" wrapText="1"/>
      <protection locked="0"/>
    </xf>
    <xf numFmtId="0" fontId="36" fillId="0" borderId="23" xfId="4" applyFont="1" applyBorder="1" applyAlignment="1" applyProtection="1">
      <alignment horizontal="left" vertical="top" wrapText="1"/>
      <protection locked="0"/>
    </xf>
    <xf numFmtId="0" fontId="36" fillId="0" borderId="30" xfId="4" applyFont="1" applyBorder="1" applyAlignment="1" applyProtection="1">
      <alignment horizontal="left" vertical="top" wrapText="1"/>
      <protection locked="0"/>
    </xf>
    <xf numFmtId="0" fontId="36" fillId="0" borderId="46" xfId="4" applyFont="1" applyBorder="1" applyAlignment="1" applyProtection="1">
      <alignment horizontal="left" vertical="top" wrapText="1"/>
      <protection locked="0"/>
    </xf>
    <xf numFmtId="0" fontId="36" fillId="0" borderId="4" xfId="4" applyFont="1" applyBorder="1" applyAlignment="1" applyProtection="1">
      <alignment horizontal="left" vertical="top" wrapText="1"/>
      <protection locked="0"/>
    </xf>
    <xf numFmtId="0" fontId="36" fillId="0" borderId="43" xfId="4" applyFont="1" applyBorder="1" applyAlignment="1" applyProtection="1">
      <alignment horizontal="left" vertical="top" wrapText="1"/>
      <protection locked="0"/>
    </xf>
    <xf numFmtId="0" fontId="36" fillId="4" borderId="25" xfId="4" applyFont="1" applyFill="1" applyBorder="1" applyAlignment="1" applyProtection="1">
      <alignment horizontal="center" vertical="center" wrapText="1"/>
    </xf>
    <xf numFmtId="0" fontId="36" fillId="4" borderId="23" xfId="4" applyFont="1" applyFill="1" applyBorder="1" applyAlignment="1" applyProtection="1">
      <alignment horizontal="center" vertical="center" wrapText="1"/>
    </xf>
    <xf numFmtId="0" fontId="36" fillId="4" borderId="30" xfId="4" applyFont="1" applyFill="1" applyBorder="1" applyAlignment="1" applyProtection="1">
      <alignment horizontal="center" vertical="center" wrapText="1"/>
    </xf>
    <xf numFmtId="0" fontId="36" fillId="4" borderId="28" xfId="4" applyFont="1" applyFill="1" applyBorder="1" applyAlignment="1" applyProtection="1">
      <alignment horizontal="center" vertical="center" wrapText="1"/>
    </xf>
    <xf numFmtId="0" fontId="36" fillId="4" borderId="0" xfId="4" applyFont="1" applyFill="1" applyBorder="1" applyAlignment="1" applyProtection="1">
      <alignment horizontal="center" vertical="center" wrapText="1"/>
    </xf>
    <xf numFmtId="0" fontId="36" fillId="4" borderId="29" xfId="4" applyFont="1" applyFill="1" applyBorder="1" applyAlignment="1" applyProtection="1">
      <alignment horizontal="center" vertical="center" wrapText="1"/>
    </xf>
    <xf numFmtId="0" fontId="36" fillId="4" borderId="46" xfId="4" applyFont="1" applyFill="1" applyBorder="1" applyAlignment="1" applyProtection="1">
      <alignment horizontal="center" vertical="center" wrapText="1"/>
    </xf>
    <xf numFmtId="0" fontId="36" fillId="4" borderId="4" xfId="4" applyFont="1" applyFill="1" applyBorder="1" applyAlignment="1" applyProtection="1">
      <alignment horizontal="center" vertical="center" wrapText="1"/>
    </xf>
    <xf numFmtId="0" fontId="36" fillId="4" borderId="43" xfId="4" applyFont="1" applyFill="1" applyBorder="1" applyAlignment="1" applyProtection="1">
      <alignment horizontal="center" vertical="center" wrapText="1"/>
    </xf>
    <xf numFmtId="0" fontId="48" fillId="0" borderId="3" xfId="4" applyFont="1" applyBorder="1" applyAlignment="1" applyProtection="1">
      <alignment horizontal="center" vertical="center"/>
    </xf>
    <xf numFmtId="43" fontId="53" fillId="0" borderId="5" xfId="4" applyNumberFormat="1" applyFont="1" applyBorder="1" applyAlignment="1" applyProtection="1">
      <alignment horizontal="left" vertical="center" wrapText="1"/>
    </xf>
    <xf numFmtId="43" fontId="53" fillId="0" borderId="24" xfId="4" applyNumberFormat="1" applyFont="1" applyBorder="1" applyAlignment="1" applyProtection="1">
      <alignment horizontal="left" vertical="center" wrapText="1"/>
    </xf>
    <xf numFmtId="0" fontId="36" fillId="0" borderId="3" xfId="4" applyFont="1" applyBorder="1" applyAlignment="1" applyProtection="1">
      <alignment horizontal="left" vertical="top" wrapText="1"/>
      <protection locked="0"/>
    </xf>
    <xf numFmtId="0" fontId="37" fillId="0" borderId="3" xfId="4" applyFont="1" applyBorder="1" applyAlignment="1" applyProtection="1">
      <alignment horizontal="center"/>
    </xf>
    <xf numFmtId="0" fontId="45" fillId="0" borderId="67" xfId="4" applyFont="1" applyBorder="1" applyAlignment="1" applyProtection="1">
      <alignment horizontal="left" vertical="top"/>
    </xf>
    <xf numFmtId="0" fontId="45" fillId="0" borderId="37" xfId="4" applyFont="1" applyBorder="1" applyAlignment="1" applyProtection="1">
      <alignment horizontal="left" vertical="top"/>
    </xf>
    <xf numFmtId="0" fontId="36" fillId="0" borderId="3" xfId="4" applyFont="1" applyBorder="1" applyAlignment="1" applyProtection="1">
      <alignment horizontal="left" vertical="center" wrapText="1"/>
    </xf>
    <xf numFmtId="0" fontId="36" fillId="0" borderId="33" xfId="4" applyFont="1" applyBorder="1" applyAlignment="1" applyProtection="1">
      <alignment horizontal="left" vertical="center" wrapText="1"/>
    </xf>
    <xf numFmtId="43" fontId="36" fillId="0" borderId="9" xfId="1" applyFont="1" applyBorder="1" applyAlignment="1" applyProtection="1">
      <alignment horizontal="center" vertical="top"/>
      <protection locked="0"/>
    </xf>
    <xf numFmtId="43" fontId="36" fillId="0" borderId="13" xfId="1" applyFont="1" applyBorder="1" applyAlignment="1" applyProtection="1">
      <alignment horizontal="center" vertical="top"/>
      <protection locked="0"/>
    </xf>
    <xf numFmtId="0" fontId="37" fillId="0" borderId="3" xfId="4" applyFont="1" applyBorder="1" applyAlignment="1" applyProtection="1">
      <alignment horizontal="center" vertical="top" wrapText="1"/>
    </xf>
    <xf numFmtId="0" fontId="53" fillId="0" borderId="3" xfId="4" applyFont="1" applyBorder="1" applyAlignment="1" applyProtection="1">
      <alignment horizontal="center" vertical="top" wrapText="1"/>
    </xf>
    <xf numFmtId="0" fontId="48" fillId="0" borderId="5" xfId="4" applyFont="1" applyBorder="1" applyAlignment="1" applyProtection="1">
      <alignment horizontal="left"/>
    </xf>
    <xf numFmtId="0" fontId="48" fillId="0" borderId="68" xfId="4" applyFont="1" applyBorder="1" applyAlignment="1" applyProtection="1">
      <alignment horizontal="left"/>
    </xf>
    <xf numFmtId="43" fontId="37" fillId="0" borderId="45" xfId="1" applyFont="1" applyBorder="1" applyAlignment="1" applyProtection="1">
      <alignment horizontal="center"/>
    </xf>
    <xf numFmtId="43" fontId="37" fillId="0" borderId="68" xfId="1" applyFont="1" applyBorder="1" applyAlignment="1" applyProtection="1">
      <alignment horizontal="center"/>
    </xf>
    <xf numFmtId="0" fontId="45" fillId="0" borderId="11" xfId="4" applyFont="1" applyBorder="1" applyAlignment="1" applyProtection="1">
      <protection locked="0"/>
    </xf>
    <xf numFmtId="0" fontId="45" fillId="0" borderId="14" xfId="4" applyFont="1" applyBorder="1" applyAlignment="1" applyProtection="1">
      <protection locked="0"/>
    </xf>
    <xf numFmtId="0" fontId="36" fillId="0" borderId="3" xfId="4" applyFont="1" applyBorder="1" applyAlignment="1" applyProtection="1">
      <alignment vertical="top"/>
      <protection locked="0"/>
    </xf>
    <xf numFmtId="43" fontId="36" fillId="0" borderId="3" xfId="1" applyFont="1" applyBorder="1" applyAlignment="1" applyProtection="1">
      <alignment horizontal="center"/>
      <protection locked="0"/>
    </xf>
    <xf numFmtId="0" fontId="36" fillId="0" borderId="21" xfId="4" applyFont="1" applyBorder="1" applyAlignment="1" applyProtection="1">
      <alignment vertical="top"/>
      <protection locked="0"/>
    </xf>
    <xf numFmtId="0" fontId="36" fillId="0" borderId="14" xfId="4" applyFont="1" applyBorder="1" applyAlignment="1" applyProtection="1">
      <alignment vertical="top"/>
      <protection locked="0"/>
    </xf>
    <xf numFmtId="43" fontId="36" fillId="0" borderId="21" xfId="1" applyFont="1" applyBorder="1" applyAlignment="1" applyProtection="1">
      <alignment horizontal="center"/>
      <protection locked="0"/>
    </xf>
    <xf numFmtId="43" fontId="36" fillId="0" borderId="14" xfId="1" applyFont="1" applyBorder="1" applyAlignment="1" applyProtection="1">
      <alignment horizontal="center"/>
      <protection locked="0"/>
    </xf>
    <xf numFmtId="0" fontId="36" fillId="0" borderId="25" xfId="4" applyFont="1" applyBorder="1" applyAlignment="1" applyProtection="1">
      <alignment vertical="top"/>
      <protection locked="0"/>
    </xf>
    <xf numFmtId="0" fontId="36" fillId="0" borderId="30" xfId="4" applyFont="1" applyBorder="1" applyAlignment="1" applyProtection="1">
      <alignment vertical="top"/>
      <protection locked="0"/>
    </xf>
    <xf numFmtId="43" fontId="36" fillId="0" borderId="25" xfId="1" applyFont="1" applyBorder="1" applyAlignment="1" applyProtection="1">
      <alignment horizontal="center"/>
      <protection locked="0"/>
    </xf>
    <xf numFmtId="43" fontId="36" fillId="0" borderId="30" xfId="1" applyFont="1" applyBorder="1" applyAlignment="1" applyProtection="1">
      <alignment horizontal="center"/>
      <protection locked="0"/>
    </xf>
    <xf numFmtId="0" fontId="53" fillId="0" borderId="15" xfId="4" applyFont="1" applyBorder="1" applyAlignment="1" applyProtection="1">
      <alignment horizontal="left" vertical="top" wrapText="1"/>
    </xf>
    <xf numFmtId="0" fontId="53" fillId="0" borderId="16" xfId="4" applyFont="1" applyBorder="1" applyAlignment="1" applyProtection="1">
      <alignment horizontal="left" vertical="top" wrapText="1"/>
    </xf>
    <xf numFmtId="0" fontId="53" fillId="0" borderId="17" xfId="4" applyFont="1" applyBorder="1" applyAlignment="1" applyProtection="1">
      <alignment horizontal="left" vertical="top" wrapText="1"/>
    </xf>
    <xf numFmtId="0" fontId="53" fillId="0" borderId="18" xfId="4" applyFont="1" applyBorder="1" applyAlignment="1" applyProtection="1">
      <alignment horizontal="left" vertical="top" wrapText="1"/>
    </xf>
    <xf numFmtId="0" fontId="53" fillId="0" borderId="0" xfId="4" applyFont="1" applyBorder="1" applyAlignment="1" applyProtection="1">
      <alignment horizontal="left" vertical="top" wrapText="1"/>
    </xf>
    <xf numFmtId="0" fontId="53" fillId="0" borderId="19" xfId="4" applyFont="1" applyBorder="1" applyAlignment="1" applyProtection="1">
      <alignment horizontal="left" vertical="top" wrapText="1"/>
    </xf>
    <xf numFmtId="0" fontId="53" fillId="0" borderId="49" xfId="4" applyFont="1" applyBorder="1" applyAlignment="1" applyProtection="1">
      <alignment horizontal="left" vertical="top" wrapText="1"/>
    </xf>
    <xf numFmtId="0" fontId="53" fillId="0" borderId="47" xfId="4" applyFont="1" applyBorder="1" applyAlignment="1" applyProtection="1">
      <alignment horizontal="left" vertical="top" wrapText="1"/>
    </xf>
    <xf numFmtId="0" fontId="53" fillId="0" borderId="20" xfId="4" applyFont="1" applyBorder="1" applyAlignment="1" applyProtection="1">
      <alignment horizontal="left" vertical="top" wrapText="1"/>
    </xf>
    <xf numFmtId="0" fontId="53" fillId="0" borderId="5" xfId="4" applyFont="1" applyBorder="1" applyAlignment="1" applyProtection="1">
      <alignment horizontal="center" vertical="top"/>
    </xf>
    <xf numFmtId="0" fontId="53" fillId="0" borderId="55" xfId="4" applyFont="1" applyBorder="1" applyAlignment="1" applyProtection="1">
      <alignment horizontal="center" vertical="top"/>
    </xf>
    <xf numFmtId="0" fontId="53" fillId="0" borderId="24" xfId="4" applyFont="1" applyBorder="1" applyAlignment="1" applyProtection="1">
      <alignment horizontal="center" vertical="top"/>
    </xf>
    <xf numFmtId="0" fontId="53" fillId="0" borderId="55" xfId="4" applyFont="1" applyBorder="1" applyAlignment="1" applyProtection="1">
      <alignment horizontal="center"/>
    </xf>
    <xf numFmtId="0" fontId="53" fillId="0" borderId="24" xfId="4" applyFont="1" applyBorder="1" applyAlignment="1" applyProtection="1">
      <alignment horizontal="center"/>
    </xf>
    <xf numFmtId="0" fontId="36" fillId="0" borderId="41" xfId="4" applyFont="1" applyBorder="1" applyAlignment="1" applyProtection="1">
      <alignment vertical="top" wrapText="1"/>
    </xf>
    <xf numFmtId="0" fontId="36" fillId="0" borderId="61" xfId="4" applyFont="1" applyBorder="1" applyAlignment="1" applyProtection="1">
      <alignment vertical="top" wrapText="1"/>
    </xf>
    <xf numFmtId="0" fontId="36" fillId="0" borderId="57" xfId="4" applyFont="1" applyBorder="1" applyAlignment="1" applyProtection="1">
      <alignment vertical="top" wrapText="1"/>
    </xf>
    <xf numFmtId="0" fontId="36" fillId="0" borderId="40" xfId="4" applyFont="1" applyBorder="1" applyAlignment="1" applyProtection="1">
      <alignment vertical="top"/>
    </xf>
    <xf numFmtId="0" fontId="36" fillId="0" borderId="11" xfId="4" applyFont="1" applyBorder="1" applyAlignment="1" applyProtection="1">
      <alignment vertical="top"/>
    </xf>
    <xf numFmtId="0" fontId="36" fillId="0" borderId="14" xfId="4" applyFont="1" applyBorder="1" applyAlignment="1" applyProtection="1">
      <alignment vertical="top"/>
    </xf>
    <xf numFmtId="0" fontId="53" fillId="0" borderId="5" xfId="4" applyFont="1" applyBorder="1" applyAlignment="1" applyProtection="1">
      <alignment horizontal="left"/>
    </xf>
    <xf numFmtId="0" fontId="53" fillId="0" borderId="55" xfId="4" applyFont="1" applyBorder="1" applyAlignment="1" applyProtection="1">
      <alignment horizontal="left"/>
    </xf>
    <xf numFmtId="167" fontId="36" fillId="0" borderId="4" xfId="4" applyNumberFormat="1" applyFont="1" applyBorder="1" applyAlignment="1" applyProtection="1">
      <alignment horizontal="center"/>
    </xf>
    <xf numFmtId="167" fontId="36" fillId="0" borderId="56" xfId="4" applyNumberFormat="1" applyFont="1" applyBorder="1" applyAlignment="1" applyProtection="1">
      <alignment horizontal="center"/>
    </xf>
    <xf numFmtId="0" fontId="36" fillId="0" borderId="11" xfId="4" applyFont="1" applyBorder="1" applyAlignment="1" applyProtection="1">
      <alignment horizontal="center"/>
    </xf>
    <xf numFmtId="0" fontId="36" fillId="0" borderId="63" xfId="4" applyFont="1" applyBorder="1" applyAlignment="1" applyProtection="1">
      <alignment horizontal="center"/>
    </xf>
    <xf numFmtId="0" fontId="36" fillId="0" borderId="58" xfId="8" applyFont="1" applyBorder="1" applyAlignment="1" applyProtection="1">
      <alignment horizontal="center" vertical="center"/>
    </xf>
    <xf numFmtId="0" fontId="36" fillId="0" borderId="64" xfId="8" applyFont="1" applyBorder="1" applyAlignment="1" applyProtection="1">
      <alignment horizontal="center" vertical="center"/>
    </xf>
    <xf numFmtId="0" fontId="36" fillId="0" borderId="42" xfId="4" applyFont="1" applyBorder="1" applyAlignment="1" applyProtection="1">
      <alignment vertical="top"/>
    </xf>
    <xf numFmtId="0" fontId="36" fillId="0" borderId="58" xfId="4" applyFont="1" applyBorder="1" applyAlignment="1" applyProtection="1">
      <alignment vertical="top"/>
    </xf>
    <xf numFmtId="0" fontId="36" fillId="0" borderId="59" xfId="4" applyFont="1" applyBorder="1" applyAlignment="1" applyProtection="1">
      <alignment vertical="top"/>
    </xf>
    <xf numFmtId="0" fontId="36" fillId="0" borderId="46" xfId="4" applyFont="1" applyBorder="1" applyAlignment="1" applyProtection="1">
      <alignment vertical="top"/>
    </xf>
    <xf numFmtId="0" fontId="36" fillId="0" borderId="4" xfId="4" applyFont="1" applyBorder="1" applyAlignment="1" applyProtection="1">
      <alignment vertical="top"/>
    </xf>
    <xf numFmtId="0" fontId="36" fillId="0" borderId="56" xfId="4" applyFont="1" applyBorder="1" applyAlignment="1" applyProtection="1">
      <alignment vertical="top"/>
    </xf>
    <xf numFmtId="0" fontId="44" fillId="0" borderId="14" xfId="4" applyFont="1" applyBorder="1" applyAlignment="1" applyProtection="1">
      <alignment horizontal="center" vertical="top" wrapText="1"/>
    </xf>
    <xf numFmtId="0" fontId="36" fillId="0" borderId="21" xfId="4" applyFont="1" applyBorder="1" applyAlignment="1" applyProtection="1">
      <alignment vertical="top" wrapText="1"/>
    </xf>
    <xf numFmtId="0" fontId="36" fillId="0" borderId="11" xfId="4" applyFont="1" applyBorder="1" applyAlignment="1" applyProtection="1">
      <alignment vertical="top" wrapText="1"/>
    </xf>
    <xf numFmtId="0" fontId="36" fillId="0" borderId="63" xfId="4" applyFont="1" applyBorder="1" applyAlignment="1" applyProtection="1">
      <alignment vertical="top" wrapText="1"/>
    </xf>
    <xf numFmtId="0" fontId="36" fillId="0" borderId="51" xfId="4" applyFont="1" applyBorder="1" applyAlignment="1" applyProtection="1">
      <alignment vertical="top" wrapText="1"/>
    </xf>
    <xf numFmtId="0" fontId="36" fillId="0" borderId="58" xfId="4" applyFont="1" applyBorder="1" applyAlignment="1" applyProtection="1">
      <alignment vertical="top" wrapText="1"/>
    </xf>
    <xf numFmtId="0" fontId="36" fillId="0" borderId="64" xfId="4" applyFont="1" applyBorder="1" applyAlignment="1" applyProtection="1">
      <alignment vertical="top" wrapText="1"/>
    </xf>
    <xf numFmtId="166" fontId="36" fillId="0" borderId="3" xfId="4" applyNumberFormat="1" applyFont="1" applyBorder="1" applyAlignment="1" applyProtection="1">
      <alignment horizontal="left" vertical="top" wrapText="1"/>
      <protection locked="0"/>
    </xf>
    <xf numFmtId="0" fontId="48" fillId="0" borderId="15" xfId="4" applyFont="1" applyBorder="1" applyAlignment="1" applyProtection="1">
      <alignment horizontal="center" vertical="center" wrapText="1"/>
    </xf>
    <xf numFmtId="0" fontId="48" fillId="0" borderId="16" xfId="4" applyFont="1" applyBorder="1" applyAlignment="1" applyProtection="1">
      <alignment horizontal="center" vertical="center" wrapText="1"/>
    </xf>
    <xf numFmtId="0" fontId="48" fillId="0" borderId="49" xfId="4" applyFont="1" applyBorder="1" applyAlignment="1" applyProtection="1">
      <alignment horizontal="center" vertical="center" wrapText="1"/>
    </xf>
    <xf numFmtId="0" fontId="48" fillId="0" borderId="47" xfId="4" applyFont="1" applyBorder="1" applyAlignment="1" applyProtection="1">
      <alignment horizontal="center" vertical="center" wrapText="1"/>
    </xf>
    <xf numFmtId="43" fontId="37" fillId="0" borderId="65" xfId="1" applyFont="1" applyBorder="1" applyAlignment="1" applyProtection="1">
      <alignment horizontal="center" vertical="center" wrapText="1"/>
      <protection locked="0"/>
    </xf>
    <xf numFmtId="43" fontId="37" fillId="0" borderId="2" xfId="1" applyFont="1" applyBorder="1" applyAlignment="1" applyProtection="1">
      <alignment horizontal="center" vertical="center" wrapText="1"/>
      <protection locked="0"/>
    </xf>
    <xf numFmtId="0" fontId="53" fillId="0" borderId="30" xfId="4" applyFont="1" applyBorder="1" applyAlignment="1" applyProtection="1">
      <alignment horizontal="center" vertical="top" wrapText="1"/>
    </xf>
    <xf numFmtId="0" fontId="53" fillId="0" borderId="31" xfId="4" applyFont="1" applyBorder="1" applyAlignment="1" applyProtection="1">
      <alignment horizontal="center" vertical="top" wrapText="1"/>
    </xf>
    <xf numFmtId="0" fontId="53" fillId="0" borderId="34" xfId="4" applyFont="1" applyBorder="1" applyAlignment="1" applyProtection="1">
      <alignment horizontal="center" vertical="top" wrapText="1"/>
    </xf>
    <xf numFmtId="0" fontId="53" fillId="0" borderId="25" xfId="4" applyFont="1" applyBorder="1" applyAlignment="1" applyProtection="1">
      <alignment horizontal="center" vertical="top" wrapText="1"/>
    </xf>
    <xf numFmtId="0" fontId="53" fillId="0" borderId="23" xfId="4" applyFont="1" applyBorder="1" applyAlignment="1" applyProtection="1">
      <alignment horizontal="center" vertical="top" wrapText="1"/>
    </xf>
    <xf numFmtId="0" fontId="53" fillId="0" borderId="28" xfId="4" applyFont="1" applyBorder="1" applyAlignment="1" applyProtection="1">
      <alignment horizontal="center" vertical="top" wrapText="1"/>
    </xf>
    <xf numFmtId="0" fontId="53" fillId="0" borderId="0" xfId="4" applyFont="1" applyBorder="1" applyAlignment="1" applyProtection="1">
      <alignment horizontal="center" vertical="top" wrapText="1"/>
    </xf>
    <xf numFmtId="0" fontId="53" fillId="0" borderId="29" xfId="4" applyFont="1" applyBorder="1" applyAlignment="1" applyProtection="1">
      <alignment horizontal="center" vertical="top" wrapText="1"/>
    </xf>
    <xf numFmtId="0" fontId="53" fillId="0" borderId="46" xfId="4" applyFont="1" applyBorder="1" applyAlignment="1" applyProtection="1">
      <alignment horizontal="center" vertical="top" wrapText="1"/>
    </xf>
    <xf numFmtId="0" fontId="53" fillId="0" borderId="4" xfId="4" applyFont="1" applyBorder="1" applyAlignment="1" applyProtection="1">
      <alignment horizontal="center" vertical="top" wrapText="1"/>
    </xf>
    <xf numFmtId="0" fontId="53" fillId="0" borderId="43" xfId="4" applyFont="1" applyBorder="1" applyAlignment="1" applyProtection="1">
      <alignment horizontal="center" vertical="top" wrapText="1"/>
    </xf>
    <xf numFmtId="0" fontId="37" fillId="7" borderId="15" xfId="0" applyFont="1" applyFill="1" applyBorder="1" applyAlignment="1" applyProtection="1">
      <alignment horizontal="center" vertical="center"/>
    </xf>
    <xf numFmtId="0" fontId="37" fillId="7" borderId="17" xfId="0" applyFont="1" applyFill="1" applyBorder="1" applyAlignment="1" applyProtection="1">
      <alignment horizontal="center" vertical="center"/>
    </xf>
    <xf numFmtId="0" fontId="37" fillId="7" borderId="49" xfId="0" applyFont="1" applyFill="1" applyBorder="1" applyAlignment="1" applyProtection="1">
      <alignment horizontal="center" vertical="center"/>
    </xf>
    <xf numFmtId="0" fontId="37" fillId="7" borderId="19" xfId="0" applyFont="1" applyFill="1" applyBorder="1" applyAlignment="1" applyProtection="1">
      <alignment horizontal="center" vertical="center"/>
    </xf>
    <xf numFmtId="0" fontId="36" fillId="7" borderId="65" xfId="0" applyFont="1" applyFill="1" applyBorder="1" applyAlignment="1">
      <alignment horizontal="center" wrapText="1"/>
    </xf>
    <xf numFmtId="0" fontId="36" fillId="7" borderId="2" xfId="0" applyFont="1" applyFill="1" applyBorder="1" applyAlignment="1">
      <alignment horizontal="center" wrapText="1"/>
    </xf>
    <xf numFmtId="0" fontId="36" fillId="7" borderId="65"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16" fillId="7" borderId="6" xfId="0" applyFont="1" applyFill="1" applyBorder="1" applyAlignment="1" applyProtection="1">
      <alignment horizontal="center" vertical="center" wrapText="1"/>
    </xf>
    <xf numFmtId="0" fontId="16" fillId="7" borderId="8" xfId="0" applyFont="1" applyFill="1" applyBorder="1" applyAlignment="1" applyProtection="1">
      <alignment horizontal="center" vertical="center" wrapText="1"/>
    </xf>
    <xf numFmtId="0" fontId="48" fillId="7" borderId="15" xfId="0" applyFont="1" applyFill="1" applyBorder="1" applyAlignment="1" applyProtection="1">
      <alignment horizontal="center" vertical="top"/>
    </xf>
    <xf numFmtId="0" fontId="48" fillId="7" borderId="16" xfId="0" applyFont="1" applyFill="1" applyBorder="1" applyAlignment="1" applyProtection="1">
      <alignment horizontal="center" vertical="top"/>
    </xf>
    <xf numFmtId="0" fontId="48" fillId="7" borderId="17" xfId="0" applyFont="1" applyFill="1" applyBorder="1" applyAlignment="1" applyProtection="1">
      <alignment horizontal="center" vertical="top"/>
    </xf>
    <xf numFmtId="14" fontId="36" fillId="7" borderId="65" xfId="0" applyNumberFormat="1" applyFont="1" applyFill="1" applyBorder="1" applyAlignment="1">
      <alignment horizontal="center" vertical="center" wrapText="1"/>
    </xf>
    <xf numFmtId="14" fontId="36" fillId="7" borderId="2" xfId="0" applyNumberFormat="1" applyFont="1" applyFill="1" applyBorder="1" applyAlignment="1">
      <alignment horizontal="center" vertical="center" wrapText="1"/>
    </xf>
    <xf numFmtId="43" fontId="2" fillId="7" borderId="15" xfId="1" applyFont="1" applyFill="1" applyBorder="1" applyAlignment="1">
      <alignment horizontal="center" vertical="center"/>
    </xf>
    <xf numFmtId="43" fontId="2" fillId="7" borderId="49" xfId="1" applyFont="1" applyFill="1" applyBorder="1" applyAlignment="1">
      <alignment horizontal="center" vertical="center"/>
    </xf>
    <xf numFmtId="0" fontId="23" fillId="7" borderId="50" xfId="0" applyFont="1" applyFill="1" applyBorder="1" applyAlignment="1" applyProtection="1">
      <alignment horizontal="center" vertical="center" wrapText="1"/>
    </xf>
    <xf numFmtId="0" fontId="23" fillId="7" borderId="21" xfId="0" applyFont="1" applyFill="1" applyBorder="1" applyAlignment="1" applyProtection="1">
      <alignment horizontal="center" vertical="center" wrapText="1"/>
    </xf>
    <xf numFmtId="0" fontId="36" fillId="0" borderId="0" xfId="0" applyFont="1" applyBorder="1" applyAlignment="1">
      <alignment horizontal="right" vertical="top" wrapText="1"/>
    </xf>
    <xf numFmtId="0" fontId="48" fillId="0" borderId="0" xfId="0" applyFont="1" applyAlignment="1" applyProtection="1">
      <alignment horizontal="left"/>
    </xf>
    <xf numFmtId="0" fontId="36" fillId="0" borderId="0" xfId="0" applyFont="1" applyAlignment="1" applyProtection="1">
      <alignment horizontal="left"/>
    </xf>
    <xf numFmtId="0" fontId="36" fillId="0" borderId="0" xfId="0" applyFont="1" applyAlignment="1" applyProtection="1">
      <alignment horizontal="left" wrapText="1"/>
    </xf>
    <xf numFmtId="0" fontId="36" fillId="4" borderId="27" xfId="0" applyFont="1" applyFill="1" applyBorder="1" applyAlignment="1" applyProtection="1">
      <alignment horizontal="left"/>
      <protection locked="0"/>
    </xf>
    <xf numFmtId="0" fontId="36" fillId="4" borderId="39" xfId="0" applyFont="1" applyFill="1" applyBorder="1" applyAlignment="1" applyProtection="1">
      <alignment horizontal="left"/>
      <protection locked="0"/>
    </xf>
    <xf numFmtId="0" fontId="73" fillId="0" borderId="0" xfId="0" applyFont="1" applyAlignment="1" applyProtection="1">
      <alignment horizontal="left" wrapText="1"/>
    </xf>
    <xf numFmtId="0" fontId="36" fillId="0" borderId="47" xfId="0" applyFont="1" applyBorder="1" applyAlignment="1">
      <alignment horizontal="right"/>
    </xf>
    <xf numFmtId="0" fontId="36" fillId="0" borderId="20" xfId="0" applyFont="1" applyBorder="1" applyAlignment="1">
      <alignment horizontal="right"/>
    </xf>
    <xf numFmtId="0" fontId="36" fillId="7" borderId="17" xfId="0" applyFont="1" applyFill="1" applyBorder="1" applyAlignment="1">
      <alignment horizontal="center" vertical="center" wrapText="1"/>
    </xf>
    <xf numFmtId="0" fontId="36" fillId="7" borderId="20" xfId="0" applyFont="1" applyFill="1" applyBorder="1" applyAlignment="1">
      <alignment horizontal="center" vertical="center" wrapText="1"/>
    </xf>
    <xf numFmtId="0" fontId="36" fillId="7" borderId="65" xfId="0" applyFont="1" applyFill="1" applyBorder="1" applyAlignment="1">
      <alignment horizontal="center" vertical="center"/>
    </xf>
    <xf numFmtId="0" fontId="36" fillId="7" borderId="2" xfId="0" applyFont="1" applyFill="1" applyBorder="1" applyAlignment="1">
      <alignment horizontal="center" vertical="center"/>
    </xf>
    <xf numFmtId="0" fontId="36" fillId="7" borderId="66" xfId="0" applyFont="1" applyFill="1" applyBorder="1" applyAlignment="1">
      <alignment horizontal="center" vertical="center" wrapText="1"/>
    </xf>
    <xf numFmtId="0" fontId="36" fillId="7" borderId="66" xfId="0" applyFont="1" applyFill="1" applyBorder="1" applyAlignment="1">
      <alignment horizontal="center" vertical="center"/>
    </xf>
    <xf numFmtId="0" fontId="40" fillId="0" borderId="0" xfId="0" applyFont="1" applyBorder="1" applyAlignment="1">
      <alignment horizontal="left" vertical="top" wrapText="1"/>
    </xf>
    <xf numFmtId="0" fontId="36" fillId="0" borderId="21" xfId="4" applyFont="1" applyBorder="1" applyAlignment="1" applyProtection="1">
      <alignment horizontal="left" vertical="top" wrapText="1"/>
    </xf>
    <xf numFmtId="0" fontId="36" fillId="0" borderId="11" xfId="4" applyFont="1" applyBorder="1" applyAlignment="1" applyProtection="1">
      <alignment horizontal="left" vertical="top" wrapText="1"/>
    </xf>
    <xf numFmtId="0" fontId="36" fillId="0" borderId="14" xfId="4" applyFont="1" applyBorder="1" applyAlignment="1" applyProtection="1">
      <alignment horizontal="left" vertical="top" wrapText="1"/>
    </xf>
    <xf numFmtId="0" fontId="36" fillId="0" borderId="21" xfId="4" applyFont="1" applyBorder="1" applyAlignment="1" applyProtection="1">
      <alignment horizontal="left" wrapText="1"/>
    </xf>
    <xf numFmtId="0" fontId="36" fillId="0" borderId="11" xfId="4" applyFont="1" applyBorder="1" applyAlignment="1" applyProtection="1">
      <alignment horizontal="left" wrapText="1"/>
    </xf>
    <xf numFmtId="0" fontId="36" fillId="0" borderId="14" xfId="4" applyFont="1" applyBorder="1" applyAlignment="1" applyProtection="1">
      <alignment horizontal="left" wrapText="1"/>
    </xf>
    <xf numFmtId="0" fontId="36" fillId="0" borderId="21" xfId="4" applyFont="1" applyBorder="1" applyAlignment="1" applyProtection="1">
      <alignment horizontal="center" wrapText="1"/>
    </xf>
    <xf numFmtId="0" fontId="36" fillId="0" borderId="11" xfId="4" applyFont="1" applyBorder="1" applyAlignment="1" applyProtection="1">
      <alignment horizontal="center" wrapText="1"/>
    </xf>
    <xf numFmtId="0" fontId="36" fillId="0" borderId="14" xfId="4" applyFont="1" applyBorder="1" applyAlignment="1" applyProtection="1">
      <alignment horizontal="center" wrapText="1"/>
    </xf>
    <xf numFmtId="164" fontId="57" fillId="0" borderId="28" xfId="6" applyNumberFormat="1" applyFont="1" applyFill="1" applyBorder="1" applyAlignment="1" applyProtection="1">
      <alignment horizontal="left"/>
    </xf>
    <xf numFmtId="164" fontId="57" fillId="0" borderId="0" xfId="6" applyNumberFormat="1" applyFont="1" applyFill="1" applyBorder="1" applyAlignment="1" applyProtection="1">
      <alignment horizontal="left"/>
    </xf>
    <xf numFmtId="0" fontId="45" fillId="0" borderId="46" xfId="4" applyFont="1" applyFill="1" applyBorder="1" applyAlignment="1" applyProtection="1">
      <alignment horizontal="left"/>
    </xf>
    <xf numFmtId="0" fontId="45" fillId="0" borderId="4" xfId="4" applyFont="1" applyFill="1" applyBorder="1" applyAlignment="1" applyProtection="1">
      <alignment horizontal="left"/>
    </xf>
    <xf numFmtId="43" fontId="36" fillId="0" borderId="21" xfId="4" applyNumberFormat="1" applyFont="1" applyBorder="1" applyAlignment="1" applyProtection="1">
      <alignment horizontal="left" vertical="top" wrapText="1"/>
    </xf>
    <xf numFmtId="0" fontId="54" fillId="0" borderId="50" xfId="6" applyFont="1" applyBorder="1" applyAlignment="1" applyProtection="1">
      <alignment horizontal="left" vertical="top" wrapText="1"/>
    </xf>
    <xf numFmtId="0" fontId="54" fillId="0" borderId="61" xfId="6" applyFont="1" applyBorder="1" applyAlignment="1" applyProtection="1">
      <alignment horizontal="left" vertical="top" wrapText="1"/>
    </xf>
    <xf numFmtId="0" fontId="54" fillId="0" borderId="57" xfId="6" applyFont="1" applyBorder="1" applyAlignment="1" applyProtection="1">
      <alignment horizontal="left" vertical="top" wrapText="1"/>
    </xf>
    <xf numFmtId="0" fontId="36" fillId="0" borderId="51" xfId="4" applyFont="1" applyBorder="1" applyAlignment="1" applyProtection="1">
      <alignment horizontal="left" vertical="top" wrapText="1"/>
    </xf>
    <xf numFmtId="0" fontId="36" fillId="0" borderId="58" xfId="4" applyFont="1" applyBorder="1" applyAlignment="1" applyProtection="1">
      <alignment horizontal="left" vertical="top" wrapText="1"/>
    </xf>
    <xf numFmtId="0" fontId="36" fillId="0" borderId="59" xfId="4" applyFont="1" applyBorder="1" applyAlignment="1" applyProtection="1">
      <alignment horizontal="left" vertical="top" wrapText="1"/>
    </xf>
    <xf numFmtId="0" fontId="41" fillId="0" borderId="47" xfId="4" applyFont="1" applyBorder="1" applyAlignment="1" applyProtection="1">
      <alignment horizontal="center" vertical="top"/>
    </xf>
    <xf numFmtId="0" fontId="69" fillId="0" borderId="15" xfId="4" applyFont="1" applyBorder="1" applyAlignment="1" applyProtection="1">
      <alignment horizontal="center" vertical="top" wrapText="1"/>
    </xf>
    <xf numFmtId="0" fontId="69" fillId="0" borderId="16" xfId="4" applyFont="1" applyBorder="1" applyAlignment="1" applyProtection="1">
      <alignment horizontal="center" vertical="top" wrapText="1"/>
    </xf>
    <xf numFmtId="0" fontId="69" fillId="0" borderId="17" xfId="4" applyFont="1" applyBorder="1" applyAlignment="1" applyProtection="1">
      <alignment horizontal="center" vertical="top" wrapText="1"/>
    </xf>
    <xf numFmtId="0" fontId="69" fillId="0" borderId="49" xfId="4" applyFont="1" applyBorder="1" applyAlignment="1" applyProtection="1">
      <alignment horizontal="center" vertical="top" wrapText="1"/>
    </xf>
    <xf numFmtId="0" fontId="69" fillId="0" borderId="47" xfId="4" applyFont="1" applyBorder="1" applyAlignment="1" applyProtection="1">
      <alignment horizontal="center" vertical="top" wrapText="1"/>
    </xf>
    <xf numFmtId="0" fontId="69" fillId="0" borderId="20" xfId="4" applyFont="1" applyBorder="1" applyAlignment="1" applyProtection="1">
      <alignment horizontal="center" vertical="top" wrapText="1"/>
    </xf>
    <xf numFmtId="0" fontId="57" fillId="0" borderId="0" xfId="0" applyFont="1" applyFill="1" applyBorder="1" applyProtection="1"/>
    <xf numFmtId="0" fontId="45" fillId="0" borderId="11" xfId="4" applyFont="1" applyBorder="1" applyAlignment="1" applyProtection="1">
      <alignment horizontal="center"/>
      <protection locked="0"/>
    </xf>
    <xf numFmtId="0" fontId="45" fillId="0" borderId="14" xfId="4" applyFont="1" applyBorder="1" applyAlignment="1" applyProtection="1">
      <alignment horizontal="center"/>
      <protection locked="0"/>
    </xf>
    <xf numFmtId="0" fontId="36" fillId="0" borderId="21" xfId="4" applyFont="1" applyBorder="1" applyAlignment="1" applyProtection="1">
      <alignment horizontal="left"/>
      <protection locked="0"/>
    </xf>
    <xf numFmtId="0" fontId="36" fillId="0" borderId="14" xfId="4" applyFont="1" applyBorder="1" applyAlignment="1" applyProtection="1">
      <alignment horizontal="left"/>
      <protection locked="0"/>
    </xf>
    <xf numFmtId="0" fontId="36" fillId="0" borderId="3" xfId="4" applyFont="1" applyBorder="1" applyAlignment="1" applyProtection="1">
      <alignment horizontal="left"/>
      <protection locked="0"/>
    </xf>
    <xf numFmtId="0" fontId="36" fillId="0" borderId="3" xfId="4" applyFont="1" applyBorder="1" applyAlignment="1" applyProtection="1">
      <alignment horizontal="left" vertical="top"/>
      <protection locked="0"/>
    </xf>
    <xf numFmtId="43" fontId="36" fillId="0" borderId="9" xfId="2" applyFont="1" applyBorder="1" applyAlignment="1" applyProtection="1">
      <alignment horizontal="center" vertical="top"/>
      <protection locked="0"/>
    </xf>
    <xf numFmtId="43" fontId="36" fillId="0" borderId="13" xfId="2" applyFont="1" applyBorder="1" applyAlignment="1" applyProtection="1">
      <alignment horizontal="center" vertical="top"/>
      <protection locked="0"/>
    </xf>
    <xf numFmtId="0" fontId="36" fillId="0" borderId="67" xfId="4" applyFont="1" applyBorder="1" applyAlignment="1" applyProtection="1">
      <alignment horizontal="left" vertical="top"/>
      <protection locked="0"/>
    </xf>
    <xf numFmtId="0" fontId="36" fillId="0" borderId="10" xfId="4" applyFont="1" applyBorder="1" applyAlignment="1" applyProtection="1">
      <alignment horizontal="left" vertical="top"/>
      <protection locked="0"/>
    </xf>
    <xf numFmtId="0" fontId="36" fillId="0" borderId="25" xfId="4" applyFont="1" applyBorder="1" applyAlignment="1" applyProtection="1">
      <alignment horizontal="left" vertical="top"/>
      <protection locked="0"/>
    </xf>
    <xf numFmtId="0" fontId="36" fillId="0" borderId="23" xfId="4" applyFont="1" applyBorder="1" applyAlignment="1" applyProtection="1">
      <alignment horizontal="left" vertical="top"/>
      <protection locked="0"/>
    </xf>
    <xf numFmtId="0" fontId="36" fillId="0" borderId="30" xfId="4" applyFont="1" applyBorder="1" applyAlignment="1" applyProtection="1">
      <alignment horizontal="left" vertical="top"/>
      <protection locked="0"/>
    </xf>
    <xf numFmtId="0" fontId="36" fillId="0" borderId="46" xfId="4" applyFont="1" applyBorder="1" applyAlignment="1" applyProtection="1">
      <alignment horizontal="left" vertical="top"/>
      <protection locked="0"/>
    </xf>
    <xf numFmtId="0" fontId="36" fillId="0" borderId="4" xfId="4" applyFont="1" applyBorder="1" applyAlignment="1" applyProtection="1">
      <alignment horizontal="left" vertical="top"/>
      <protection locked="0"/>
    </xf>
    <xf numFmtId="0" fontId="36" fillId="0" borderId="43" xfId="4" applyFont="1" applyBorder="1" applyAlignment="1" applyProtection="1">
      <alignment horizontal="left" vertical="top"/>
      <protection locked="0"/>
    </xf>
    <xf numFmtId="166" fontId="36" fillId="0" borderId="3" xfId="4" applyNumberFormat="1" applyFont="1" applyBorder="1" applyAlignment="1" applyProtection="1">
      <alignment horizontal="left" vertical="top"/>
      <protection locked="0"/>
    </xf>
    <xf numFmtId="0" fontId="43" fillId="0" borderId="3" xfId="4" applyFont="1" applyBorder="1" applyAlignment="1" applyProtection="1">
      <alignment horizontal="left" vertical="top"/>
      <protection locked="0"/>
    </xf>
    <xf numFmtId="0" fontId="63" fillId="0" borderId="42" xfId="4" applyFont="1" applyBorder="1" applyAlignment="1" applyProtection="1">
      <alignment vertical="top"/>
    </xf>
    <xf numFmtId="0" fontId="63" fillId="0" borderId="58" xfId="4" applyFont="1" applyBorder="1" applyAlignment="1" applyProtection="1">
      <alignment vertical="top"/>
    </xf>
    <xf numFmtId="0" fontId="63" fillId="0" borderId="59" xfId="4" applyFont="1" applyBorder="1" applyAlignment="1" applyProtection="1">
      <alignment vertical="top"/>
    </xf>
    <xf numFmtId="0" fontId="63" fillId="0" borderId="51" xfId="4" applyFont="1" applyBorder="1" applyAlignment="1" applyProtection="1">
      <alignment vertical="top" wrapText="1"/>
    </xf>
    <xf numFmtId="0" fontId="63" fillId="0" borderId="58" xfId="4" applyFont="1" applyBorder="1" applyAlignment="1" applyProtection="1">
      <alignment vertical="top" wrapText="1"/>
    </xf>
    <xf numFmtId="0" fontId="63" fillId="0" borderId="64" xfId="4" applyFont="1" applyBorder="1" applyAlignment="1" applyProtection="1">
      <alignment vertical="top" wrapText="1"/>
    </xf>
    <xf numFmtId="43" fontId="37" fillId="0" borderId="65" xfId="4" applyNumberFormat="1" applyFont="1" applyBorder="1" applyAlignment="1" applyProtection="1">
      <alignment horizontal="center" vertical="center" wrapText="1"/>
    </xf>
    <xf numFmtId="0" fontId="37" fillId="0" borderId="2" xfId="4" applyFont="1" applyBorder="1" applyAlignment="1" applyProtection="1">
      <alignment horizontal="center" vertical="center" wrapText="1"/>
    </xf>
    <xf numFmtId="0" fontId="63" fillId="0" borderId="41" xfId="4" applyFont="1" applyBorder="1" applyAlignment="1" applyProtection="1">
      <alignment vertical="top" wrapText="1"/>
    </xf>
    <xf numFmtId="0" fontId="63" fillId="0" borderId="61" xfId="4" applyFont="1" applyBorder="1" applyAlignment="1" applyProtection="1">
      <alignment vertical="top" wrapText="1"/>
    </xf>
    <xf numFmtId="0" fontId="63" fillId="0" borderId="57" xfId="4" applyFont="1" applyBorder="1" applyAlignment="1" applyProtection="1">
      <alignment vertical="top" wrapText="1"/>
    </xf>
    <xf numFmtId="0" fontId="63" fillId="0" borderId="46" xfId="4" applyFont="1" applyBorder="1" applyAlignment="1" applyProtection="1">
      <alignment vertical="top"/>
    </xf>
    <xf numFmtId="0" fontId="63" fillId="0" borderId="4" xfId="4" applyFont="1" applyBorder="1" applyAlignment="1" applyProtection="1">
      <alignment vertical="top"/>
    </xf>
    <xf numFmtId="0" fontId="63" fillId="0" borderId="56" xfId="4" applyFont="1" applyBorder="1" applyAlignment="1" applyProtection="1">
      <alignment vertical="top"/>
    </xf>
    <xf numFmtId="0" fontId="63" fillId="0" borderId="40" xfId="4" applyFont="1" applyBorder="1" applyAlignment="1" applyProtection="1">
      <alignment vertical="top"/>
    </xf>
    <xf numFmtId="0" fontId="63" fillId="0" borderId="11" xfId="4" applyFont="1" applyBorder="1" applyAlignment="1" applyProtection="1">
      <alignment vertical="top"/>
    </xf>
    <xf numFmtId="0" fontId="63" fillId="0" borderId="14" xfId="4" applyFont="1" applyBorder="1" applyAlignment="1" applyProtection="1">
      <alignment vertical="top"/>
    </xf>
    <xf numFmtId="0" fontId="63" fillId="0" borderId="21" xfId="4" applyFont="1" applyBorder="1" applyAlignment="1" applyProtection="1">
      <alignment vertical="top" wrapText="1"/>
    </xf>
    <xf numFmtId="0" fontId="63" fillId="0" borderId="11" xfId="4" applyFont="1" applyBorder="1" applyAlignment="1" applyProtection="1">
      <alignment vertical="top" wrapText="1"/>
    </xf>
    <xf numFmtId="0" fontId="63" fillId="0" borderId="63" xfId="4" applyFont="1" applyBorder="1" applyAlignment="1" applyProtection="1">
      <alignment vertical="top" wrapText="1"/>
    </xf>
    <xf numFmtId="0" fontId="40" fillId="0" borderId="0" xfId="0" applyFont="1" applyBorder="1" applyAlignment="1" applyProtection="1">
      <alignment horizontal="left" vertical="top" wrapText="1"/>
      <protection locked="0"/>
    </xf>
    <xf numFmtId="0" fontId="36" fillId="0" borderId="47" xfId="4" applyFont="1" applyBorder="1" applyAlignment="1" applyProtection="1">
      <alignment horizontal="left" vertical="top"/>
    </xf>
    <xf numFmtId="0" fontId="36" fillId="0" borderId="11" xfId="4" applyFont="1" applyBorder="1" applyAlignment="1" applyProtection="1">
      <alignment vertical="top"/>
      <protection locked="0"/>
    </xf>
    <xf numFmtId="0" fontId="36" fillId="0" borderId="67" xfId="4" applyFont="1" applyBorder="1" applyAlignment="1" applyProtection="1">
      <alignment vertical="top"/>
      <protection locked="0"/>
    </xf>
    <xf numFmtId="0" fontId="36" fillId="0" borderId="10" xfId="4" applyFont="1" applyBorder="1" applyAlignment="1" applyProtection="1">
      <alignment vertical="top"/>
      <protection locked="0"/>
    </xf>
    <xf numFmtId="0" fontId="36" fillId="0" borderId="23" xfId="4" applyFont="1" applyBorder="1" applyAlignment="1" applyProtection="1">
      <alignment vertical="top"/>
      <protection locked="0"/>
    </xf>
    <xf numFmtId="0" fontId="36" fillId="0" borderId="46" xfId="4" applyFont="1" applyBorder="1" applyAlignment="1" applyProtection="1">
      <alignment vertical="top"/>
      <protection locked="0"/>
    </xf>
    <xf numFmtId="0" fontId="36" fillId="0" borderId="4" xfId="4" applyFont="1" applyBorder="1" applyAlignment="1" applyProtection="1">
      <alignment vertical="top"/>
      <protection locked="0"/>
    </xf>
    <xf numFmtId="0" fontId="36" fillId="0" borderId="43" xfId="4" applyFont="1" applyBorder="1" applyAlignment="1" applyProtection="1">
      <alignment vertical="top"/>
      <protection locked="0"/>
    </xf>
    <xf numFmtId="166" fontId="36" fillId="0" borderId="3" xfId="4" applyNumberFormat="1" applyFont="1" applyBorder="1" applyAlignment="1" applyProtection="1">
      <alignment vertical="top"/>
      <protection locked="0"/>
    </xf>
    <xf numFmtId="164" fontId="36" fillId="0" borderId="28" xfId="6" applyNumberFormat="1" applyFont="1" applyFill="1" applyBorder="1" applyAlignment="1" applyProtection="1">
      <alignment horizontal="left"/>
    </xf>
    <xf numFmtId="164" fontId="36" fillId="0" borderId="0" xfId="6" applyNumberFormat="1" applyFont="1" applyFill="1" applyBorder="1" applyAlignment="1" applyProtection="1">
      <alignment horizontal="left"/>
    </xf>
    <xf numFmtId="0" fontId="41" fillId="0" borderId="28" xfId="4" applyFont="1" applyFill="1" applyBorder="1" applyAlignment="1" applyProtection="1">
      <alignment horizontal="left"/>
    </xf>
    <xf numFmtId="0" fontId="41" fillId="0" borderId="0" xfId="4" applyFont="1" applyFill="1" applyBorder="1" applyAlignment="1" applyProtection="1">
      <alignment horizontal="left"/>
    </xf>
    <xf numFmtId="0" fontId="36" fillId="0" borderId="11" xfId="4" applyFont="1" applyBorder="1" applyAlignment="1" applyProtection="1">
      <alignment horizontal="left" vertical="top"/>
      <protection locked="0"/>
    </xf>
    <xf numFmtId="0" fontId="91" fillId="0" borderId="0" xfId="0" applyFont="1" applyAlignment="1">
      <alignment horizontal="left" vertical="center" wrapText="1"/>
    </xf>
    <xf numFmtId="0" fontId="91" fillId="0" borderId="0" xfId="0" applyFont="1" applyFill="1" applyAlignment="1">
      <alignment horizontal="left" wrapText="1"/>
    </xf>
    <xf numFmtId="0" fontId="91" fillId="0" borderId="0" xfId="0" applyFont="1" applyAlignment="1">
      <alignment horizontal="left" vertical="top" wrapText="1"/>
    </xf>
    <xf numFmtId="0" fontId="6" fillId="0" borderId="0" xfId="0" quotePrefix="1"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vertical="top" wrapText="1"/>
    </xf>
    <xf numFmtId="0" fontId="6" fillId="0" borderId="0" xfId="0" quotePrefix="1" applyFont="1" applyAlignment="1">
      <alignment horizontal="left" vertical="top" wrapText="1"/>
    </xf>
    <xf numFmtId="0" fontId="6" fillId="0" borderId="0" xfId="12" applyFont="1" applyAlignment="1">
      <alignment horizontal="left" wrapText="1"/>
    </xf>
    <xf numFmtId="0" fontId="6" fillId="0" borderId="0" xfId="8" applyFont="1" applyAlignment="1">
      <alignment horizontal="left" vertical="top" wrapText="1"/>
    </xf>
    <xf numFmtId="0" fontId="6" fillId="0" borderId="0" xfId="0" applyFont="1" applyFill="1" applyAlignment="1">
      <alignment horizontal="left" vertical="top" wrapText="1"/>
    </xf>
    <xf numFmtId="0" fontId="83" fillId="0" borderId="0" xfId="0" applyFont="1" applyFill="1" applyAlignment="1">
      <alignment horizontal="left" vertical="top" wrapText="1"/>
    </xf>
    <xf numFmtId="0" fontId="0" fillId="0" borderId="0" xfId="0" applyAlignment="1">
      <alignment horizontal="left" wrapText="1"/>
    </xf>
    <xf numFmtId="0" fontId="0" fillId="0" borderId="3" xfId="0" applyBorder="1" applyAlignment="1">
      <alignment vertical="top" wrapText="1"/>
    </xf>
    <xf numFmtId="0" fontId="0" fillId="0" borderId="21"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6" fillId="0" borderId="3" xfId="0" applyFont="1" applyBorder="1" applyAlignment="1">
      <alignment vertical="top" wrapText="1"/>
    </xf>
    <xf numFmtId="0" fontId="82" fillId="0" borderId="3" xfId="0" applyFont="1" applyBorder="1" applyAlignment="1">
      <alignment horizontal="center" vertical="center" wrapText="1"/>
    </xf>
    <xf numFmtId="0" fontId="6" fillId="0" borderId="21" xfId="0" applyFont="1" applyBorder="1" applyAlignment="1">
      <alignment horizontal="left" vertical="top" wrapText="1"/>
    </xf>
    <xf numFmtId="0" fontId="0" fillId="0" borderId="0" xfId="0" applyAlignment="1">
      <alignment horizontal="left" vertical="center" wrapText="1"/>
    </xf>
    <xf numFmtId="0" fontId="0" fillId="0" borderId="4" xfId="0" applyBorder="1" applyAlignment="1">
      <alignment horizontal="center" vertical="center" wrapText="1"/>
    </xf>
    <xf numFmtId="0" fontId="0" fillId="0" borderId="43" xfId="0"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82" fillId="0" borderId="25" xfId="0" applyFont="1" applyBorder="1" applyAlignment="1">
      <alignment horizontal="center" vertical="center" wrapText="1"/>
    </xf>
    <xf numFmtId="0" fontId="82" fillId="0" borderId="23" xfId="0" applyFont="1" applyBorder="1" applyAlignment="1">
      <alignment horizontal="center" vertical="center" wrapText="1"/>
    </xf>
    <xf numFmtId="0" fontId="82" fillId="0" borderId="30" xfId="0" applyFont="1" applyBorder="1" applyAlignment="1">
      <alignment horizontal="center" vertical="center" wrapText="1"/>
    </xf>
    <xf numFmtId="0" fontId="82" fillId="0" borderId="28" xfId="0" applyFont="1" applyBorder="1" applyAlignment="1">
      <alignment horizontal="center" vertical="center" wrapText="1"/>
    </xf>
    <xf numFmtId="0" fontId="82" fillId="0" borderId="0" xfId="0" applyFont="1" applyAlignment="1">
      <alignment horizontal="center" vertical="center" wrapText="1"/>
    </xf>
    <xf numFmtId="0" fontId="82" fillId="0" borderId="29" xfId="0" applyFont="1" applyBorder="1" applyAlignment="1">
      <alignment horizontal="center" vertical="center" wrapText="1"/>
    </xf>
    <xf numFmtId="0" fontId="82" fillId="0" borderId="46" xfId="0" applyFont="1" applyBorder="1" applyAlignment="1">
      <alignment horizontal="center" vertical="center" wrapText="1"/>
    </xf>
    <xf numFmtId="0" fontId="82" fillId="0" borderId="4" xfId="0" applyFont="1" applyBorder="1" applyAlignment="1">
      <alignment horizontal="center" vertical="center" wrapText="1"/>
    </xf>
    <xf numFmtId="0" fontId="82" fillId="0" borderId="43" xfId="0" applyFont="1" applyBorder="1" applyAlignment="1">
      <alignment horizontal="center" vertical="center" wrapText="1"/>
    </xf>
    <xf numFmtId="0" fontId="91" fillId="0" borderId="0" xfId="0" applyFont="1" applyAlignment="1">
      <alignment horizontal="center" vertical="top" wrapText="1"/>
    </xf>
    <xf numFmtId="0" fontId="91" fillId="16" borderId="21" xfId="0" applyFont="1" applyFill="1" applyBorder="1" applyAlignment="1" applyProtection="1">
      <alignment horizontal="left" vertical="top" wrapText="1"/>
      <protection locked="0"/>
    </xf>
    <xf numFmtId="0" fontId="91" fillId="16" borderId="11" xfId="0" applyFont="1" applyFill="1" applyBorder="1" applyAlignment="1" applyProtection="1">
      <alignment horizontal="left" vertical="top" wrapText="1"/>
      <protection locked="0"/>
    </xf>
    <xf numFmtId="0" fontId="91" fillId="16" borderId="14" xfId="0" applyFont="1" applyFill="1" applyBorder="1" applyAlignment="1" applyProtection="1">
      <alignment horizontal="left" vertical="top" wrapText="1"/>
      <protection locked="0"/>
    </xf>
    <xf numFmtId="0" fontId="91" fillId="16" borderId="21" xfId="0" applyFont="1" applyFill="1" applyBorder="1" applyAlignment="1" applyProtection="1">
      <alignment horizontal="center" vertical="top" wrapText="1"/>
      <protection locked="0"/>
    </xf>
    <xf numFmtId="0" fontId="91" fillId="16" borderId="11" xfId="0" applyFont="1" applyFill="1" applyBorder="1" applyAlignment="1" applyProtection="1">
      <alignment horizontal="center" vertical="top" wrapText="1"/>
      <protection locked="0"/>
    </xf>
    <xf numFmtId="0" fontId="91" fillId="16" borderId="14" xfId="0" applyFont="1" applyFill="1" applyBorder="1" applyAlignment="1" applyProtection="1">
      <alignment horizontal="center" vertical="top" wrapText="1"/>
      <protection locked="0"/>
    </xf>
    <xf numFmtId="0" fontId="91" fillId="17" borderId="21" xfId="0" applyFont="1" applyFill="1" applyBorder="1" applyAlignment="1" applyProtection="1">
      <alignment horizontal="left" vertical="top" wrapText="1"/>
      <protection locked="0"/>
    </xf>
    <xf numFmtId="0" fontId="91" fillId="17" borderId="11" xfId="0" applyFont="1" applyFill="1" applyBorder="1" applyAlignment="1" applyProtection="1">
      <alignment horizontal="left" vertical="top" wrapText="1"/>
      <protection locked="0"/>
    </xf>
    <xf numFmtId="0" fontId="91" fillId="17" borderId="14" xfId="0" applyFont="1" applyFill="1" applyBorder="1" applyAlignment="1" applyProtection="1">
      <alignment horizontal="left" vertical="top" wrapText="1"/>
      <protection locked="0"/>
    </xf>
    <xf numFmtId="0" fontId="91" fillId="16" borderId="3" xfId="0" applyFont="1" applyFill="1" applyBorder="1" applyAlignment="1" applyProtection="1">
      <alignment horizontal="left" vertical="top" wrapText="1"/>
      <protection locked="0"/>
    </xf>
    <xf numFmtId="0" fontId="91" fillId="0" borderId="0" xfId="0" applyFont="1" applyAlignment="1">
      <alignment horizontal="center"/>
    </xf>
    <xf numFmtId="0" fontId="91" fillId="16" borderId="21" xfId="0" applyFont="1" applyFill="1" applyBorder="1" applyAlignment="1" applyProtection="1">
      <alignment horizontal="center" vertical="top" wrapText="1"/>
    </xf>
    <xf numFmtId="0" fontId="91" fillId="16" borderId="11" xfId="0" applyFont="1" applyFill="1" applyBorder="1" applyAlignment="1" applyProtection="1">
      <alignment horizontal="center" vertical="top" wrapText="1"/>
    </xf>
    <xf numFmtId="0" fontId="91" fillId="16" borderId="14" xfId="0" applyFont="1" applyFill="1" applyBorder="1" applyAlignment="1" applyProtection="1">
      <alignment horizontal="center" vertical="top" wrapText="1"/>
    </xf>
    <xf numFmtId="0" fontId="91" fillId="16" borderId="3" xfId="0" applyFont="1" applyFill="1" applyBorder="1" applyAlignment="1" applyProtection="1">
      <alignment horizontal="center" vertical="top" wrapText="1"/>
    </xf>
    <xf numFmtId="0" fontId="0" fillId="0" borderId="0" xfId="0" applyAlignment="1">
      <alignment horizontal="center"/>
    </xf>
    <xf numFmtId="0" fontId="97" fillId="0" borderId="0" xfId="0" applyFont="1" applyAlignment="1" applyProtection="1">
      <alignment horizontal="center" vertical="center" wrapText="1"/>
      <protection locked="0"/>
    </xf>
    <xf numFmtId="0" fontId="96" fillId="0" borderId="0" xfId="0" applyFont="1" applyAlignment="1">
      <alignment horizontal="left" vertical="top" wrapText="1"/>
    </xf>
    <xf numFmtId="0" fontId="91" fillId="0" borderId="0" xfId="0" applyFont="1" applyAlignment="1" applyProtection="1">
      <alignment horizontal="left" vertical="top" wrapText="1"/>
    </xf>
    <xf numFmtId="14" fontId="91" fillId="0" borderId="0" xfId="0" applyNumberFormat="1" applyFont="1" applyAlignment="1" applyProtection="1">
      <alignment horizontal="left" vertical="top" wrapText="1"/>
      <protection locked="0"/>
    </xf>
    <xf numFmtId="0" fontId="97" fillId="0" borderId="0" xfId="0" applyFont="1" applyAlignment="1" applyProtection="1">
      <alignment horizontal="left" vertical="center" wrapText="1"/>
    </xf>
    <xf numFmtId="0" fontId="7" fillId="0" borderId="0" xfId="0" applyFont="1" applyAlignment="1">
      <alignment horizontal="center" vertical="top" wrapText="1"/>
    </xf>
    <xf numFmtId="0" fontId="95" fillId="0" borderId="0" xfId="0" applyFont="1" applyAlignment="1">
      <alignment horizontal="center"/>
    </xf>
    <xf numFmtId="0" fontId="6" fillId="0" borderId="3" xfId="0" applyFont="1" applyBorder="1" applyAlignment="1" applyProtection="1">
      <alignment horizontal="left" wrapText="1"/>
      <protection locked="0"/>
    </xf>
    <xf numFmtId="0" fontId="94" fillId="0" borderId="3" xfId="0" applyFont="1" applyBorder="1" applyAlignment="1">
      <alignment horizontal="right" vertical="top"/>
    </xf>
    <xf numFmtId="0" fontId="6" fillId="0" borderId="3" xfId="0" applyFont="1" applyBorder="1" applyAlignment="1" applyProtection="1">
      <alignment horizontal="center"/>
      <protection locked="0"/>
    </xf>
    <xf numFmtId="0" fontId="93" fillId="0" borderId="0" xfId="0" applyFont="1" applyAlignment="1">
      <alignment horizontal="left" vertical="top" wrapText="1"/>
    </xf>
    <xf numFmtId="0" fontId="92"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90" fillId="0" borderId="3" xfId="0" applyFont="1" applyBorder="1" applyAlignment="1">
      <alignment horizontal="left" vertical="top" wrapText="1"/>
    </xf>
    <xf numFmtId="0" fontId="90" fillId="0" borderId="4" xfId="0" applyFont="1" applyBorder="1" applyAlignment="1">
      <alignment horizontal="center" vertical="top" wrapText="1"/>
    </xf>
    <xf numFmtId="0" fontId="90" fillId="0" borderId="0" xfId="0" applyFont="1" applyBorder="1" applyAlignment="1">
      <alignment horizontal="center" vertical="top" wrapText="1"/>
    </xf>
    <xf numFmtId="0" fontId="6" fillId="0" borderId="21" xfId="0" applyFont="1" applyBorder="1" applyAlignment="1" applyProtection="1">
      <alignment horizontal="left" wrapText="1"/>
      <protection locked="0"/>
    </xf>
    <xf numFmtId="0" fontId="6" fillId="0" borderId="14" xfId="0" applyFont="1" applyBorder="1" applyAlignment="1" applyProtection="1">
      <alignment horizontal="left" wrapText="1"/>
      <protection locked="0"/>
    </xf>
    <xf numFmtId="0" fontId="101" fillId="0" borderId="3" xfId="0" applyFont="1" applyBorder="1" applyAlignment="1">
      <alignment horizontal="left" vertical="top" wrapText="1" indent="1"/>
    </xf>
    <xf numFmtId="0" fontId="6" fillId="0" borderId="3" xfId="0" applyFont="1" applyBorder="1" applyAlignment="1" applyProtection="1">
      <alignment horizontal="left" vertical="center" wrapText="1"/>
      <protection locked="0"/>
    </xf>
    <xf numFmtId="0" fontId="89" fillId="0" borderId="0" xfId="0" applyFont="1" applyAlignment="1">
      <alignment horizontal="center"/>
    </xf>
    <xf numFmtId="0" fontId="7" fillId="0" borderId="0" xfId="0" applyFont="1" applyAlignment="1">
      <alignment horizontal="left" wrapText="1"/>
    </xf>
    <xf numFmtId="0" fontId="90" fillId="0" borderId="0" xfId="0" applyFont="1" applyAlignment="1">
      <alignment horizontal="center"/>
    </xf>
    <xf numFmtId="0" fontId="91" fillId="0" borderId="0" xfId="0" applyFont="1" applyAlignment="1" applyProtection="1">
      <alignment horizontal="left" vertical="top" wrapText="1"/>
      <protection locked="0"/>
    </xf>
    <xf numFmtId="0" fontId="62" fillId="0" borderId="65" xfId="0" applyFont="1" applyBorder="1" applyAlignment="1">
      <alignment vertical="center" wrapText="1"/>
    </xf>
    <xf numFmtId="0" fontId="62" fillId="0" borderId="2" xfId="0" applyFont="1" applyBorder="1" applyAlignment="1">
      <alignment vertical="center" wrapText="1"/>
    </xf>
    <xf numFmtId="0" fontId="54" fillId="0" borderId="0" xfId="0" applyFont="1" applyAlignment="1">
      <alignment horizontal="left" vertical="top" wrapText="1"/>
    </xf>
    <xf numFmtId="0" fontId="62" fillId="0" borderId="66" xfId="0" applyFont="1" applyBorder="1" applyAlignment="1">
      <alignment vertical="center" wrapText="1"/>
    </xf>
    <xf numFmtId="0" fontId="61" fillId="11" borderId="65" xfId="0" applyFont="1" applyFill="1" applyBorder="1" applyAlignment="1">
      <alignment vertical="center" wrapText="1"/>
    </xf>
    <xf numFmtId="0" fontId="61" fillId="11" borderId="66" xfId="0" applyFont="1" applyFill="1" applyBorder="1" applyAlignment="1">
      <alignment vertical="center" wrapText="1"/>
    </xf>
    <xf numFmtId="0" fontId="61" fillId="11" borderId="2" xfId="0" applyFont="1" applyFill="1" applyBorder="1" applyAlignment="1">
      <alignment vertical="center" wrapText="1"/>
    </xf>
    <xf numFmtId="0" fontId="62" fillId="0" borderId="65" xfId="0" applyFont="1" applyBorder="1" applyAlignment="1">
      <alignment horizontal="left" vertical="center" wrapText="1"/>
    </xf>
    <xf numFmtId="0" fontId="62" fillId="0" borderId="66" xfId="0" applyFont="1" applyBorder="1" applyAlignment="1">
      <alignment horizontal="left" vertical="center" wrapText="1"/>
    </xf>
    <xf numFmtId="0" fontId="62" fillId="0" borderId="2" xfId="0" applyFont="1" applyBorder="1" applyAlignment="1">
      <alignment horizontal="left" vertical="center" wrapText="1"/>
    </xf>
    <xf numFmtId="0" fontId="71" fillId="0" borderId="0" xfId="0" applyFont="1" applyAlignment="1">
      <alignment horizontal="left" vertical="center"/>
    </xf>
    <xf numFmtId="0" fontId="62" fillId="0" borderId="0" xfId="0" applyFont="1" applyAlignment="1">
      <alignment horizontal="left" vertical="top" wrapText="1"/>
    </xf>
    <xf numFmtId="0" fontId="37" fillId="0" borderId="4" xfId="4" applyFont="1" applyBorder="1" applyAlignment="1" applyProtection="1">
      <alignment horizontal="left"/>
    </xf>
    <xf numFmtId="0" fontId="41" fillId="0" borderId="47" xfId="4" applyFont="1" applyBorder="1" applyAlignment="1" applyProtection="1">
      <alignment horizontal="center"/>
    </xf>
    <xf numFmtId="0" fontId="36" fillId="0" borderId="4" xfId="4" applyFont="1" applyBorder="1" applyAlignment="1" applyProtection="1">
      <alignment horizontal="left"/>
      <protection locked="0"/>
    </xf>
    <xf numFmtId="0" fontId="42" fillId="0" borderId="4" xfId="4" applyFont="1" applyBorder="1" applyAlignment="1" applyProtection="1">
      <alignment horizontal="right"/>
      <protection locked="0"/>
    </xf>
  </cellXfs>
  <cellStyles count="28">
    <cellStyle name="Comma" xfId="1" builtinId="3"/>
    <cellStyle name="Comma 2" xfId="2" xr:uid="{00000000-0005-0000-0000-000001000000}"/>
    <cellStyle name="Comma 2 2" xfId="11" xr:uid="{5CF05949-218A-4742-B73A-71D028A85AA0}"/>
    <cellStyle name="Comma 2 3" xfId="17" xr:uid="{66EBC08B-8B79-490B-862F-BF2660425D74}"/>
    <cellStyle name="Comma 2 4" xfId="21" xr:uid="{6892B9AA-9D5B-4E5E-AA92-899DAD615961}"/>
    <cellStyle name="Comma 2 5" xfId="25" xr:uid="{FFA4D5B4-24E8-4288-9FC1-F274153049DE}"/>
    <cellStyle name="Comma 3" xfId="10" xr:uid="{18C68D48-2BCA-4CCE-BCEB-9663C7E74FCD}"/>
    <cellStyle name="Comma 4" xfId="15" xr:uid="{796FF882-B762-478D-9BEF-67500B2E3E20}"/>
    <cellStyle name="Comma 5" xfId="20" xr:uid="{6686F895-05C5-42B4-B56B-3A0DC9E44D1F}"/>
    <cellStyle name="Comma 6" xfId="24" xr:uid="{864B810F-893E-4D0B-AD25-29E0E8F3ED34}"/>
    <cellStyle name="Hyperlink" xfId="3" builtinId="8"/>
    <cellStyle name="Hyperlink 2" xfId="16" xr:uid="{9F18904A-ED9A-4359-99C3-CA8C3EB39A27}"/>
    <cellStyle name="Normal" xfId="0" builtinId="0"/>
    <cellStyle name="Normal 2" xfId="4" xr:uid="{00000000-0005-0000-0000-000004000000}"/>
    <cellStyle name="Normal 3" xfId="5" xr:uid="{00000000-0005-0000-0000-000005000000}"/>
    <cellStyle name="Normal 3 2" xfId="12" xr:uid="{866B0C0B-EBEA-43F0-9A53-7E8B284A34A9}"/>
    <cellStyle name="Normal 4" xfId="6" xr:uid="{00000000-0005-0000-0000-000006000000}"/>
    <cellStyle name="Normal 4 2" xfId="13" xr:uid="{8BCC059A-12D8-4333-80C7-25A46FD95DE0}"/>
    <cellStyle name="Normal 4 3" xfId="18" xr:uid="{031043B2-4EB5-4D39-9787-8017B5BBAD22}"/>
    <cellStyle name="Normal 4 4" xfId="22" xr:uid="{A6A834CE-7750-40BE-91E6-4341E2834266}"/>
    <cellStyle name="Normal 4 5" xfId="26" xr:uid="{ABE6248A-CFBA-4954-BC4A-BD348EC64A84}"/>
    <cellStyle name="Normal 5" xfId="7" xr:uid="{00000000-0005-0000-0000-000007000000}"/>
    <cellStyle name="Normal_Electronic_Conference_return_2007_2008 2" xfId="8" xr:uid="{00000000-0005-0000-0000-000008000000}"/>
    <cellStyle name="Percent 2" xfId="9" xr:uid="{00000000-0005-0000-0000-000009000000}"/>
    <cellStyle name="Percent 2 2" xfId="14" xr:uid="{BF049E2F-04A3-4654-A86B-8058387864DD}"/>
    <cellStyle name="Percent 2 3" xfId="19" xr:uid="{F4F95596-6C4B-40C7-85A1-4146D1490D37}"/>
    <cellStyle name="Percent 2 4" xfId="23" xr:uid="{F995D46E-D97E-4BA5-9F7F-B7E1B11076C8}"/>
    <cellStyle name="Percent 2 5" xfId="27" xr:uid="{9B0B9F94-6613-4E29-B53A-F73E84F935E3}"/>
  </cellStyles>
  <dxfs count="43">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vp.org.uk/financial-returns" TargetMode="External"/><Relationship Id="rId1" Type="http://schemas.openxmlformats.org/officeDocument/2006/relationships/hyperlink" Target="https://svp.org.uk/member-resources#manual" TargetMode="External"/></Relationships>
</file>

<file path=xl/drawings/_rels/drawing10.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11.xml.rels><?xml version="1.0" encoding="UTF-8" standalone="yes"?>
<Relationships xmlns="http://schemas.openxmlformats.org/package/2006/relationships"><Relationship Id="rId8" Type="http://schemas.openxmlformats.org/officeDocument/2006/relationships/hyperlink" Target="https://svp.org.uk/financial-forms" TargetMode="External"/><Relationship Id="rId3" Type="http://schemas.openxmlformats.org/officeDocument/2006/relationships/hyperlink" Target="#'Jun 25 GA Claim Form '!A1"/><Relationship Id="rId7" Type="http://schemas.openxmlformats.org/officeDocument/2006/relationships/hyperlink" Target="mailto:quarterlyreturn@svp.org.uk" TargetMode="External"/><Relationship Id="rId2" Type="http://schemas.openxmlformats.org/officeDocument/2006/relationships/hyperlink" Target="mailto:fundraising@svp.org.uk?subject=Gift%20Aid%20Envelope%20Request" TargetMode="External"/><Relationship Id="rId1" Type="http://schemas.openxmlformats.org/officeDocument/2006/relationships/hyperlink" Target="#'GA Declaration Form'!A1"/><Relationship Id="rId6" Type="http://schemas.openxmlformats.org/officeDocument/2006/relationships/hyperlink" Target="#'Dec 25 GA Claim Form'!A1"/><Relationship Id="rId5" Type="http://schemas.openxmlformats.org/officeDocument/2006/relationships/hyperlink" Target="#'Mar 26 GA Claim Form'!A1"/><Relationship Id="rId4" Type="http://schemas.openxmlformats.org/officeDocument/2006/relationships/hyperlink" Target="#'Sep 25 GA Claim Form'!A1"/><Relationship Id="rId9" Type="http://schemas.openxmlformats.org/officeDocument/2006/relationships/hyperlink" Target="mailto:giftaid.org.uk"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6.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8.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drawing1.xml><?xml version="1.0" encoding="utf-8"?>
<xdr:wsDr xmlns:xdr="http://schemas.openxmlformats.org/drawingml/2006/spreadsheetDrawing" xmlns:a="http://schemas.openxmlformats.org/drawingml/2006/main">
  <xdr:twoCellAnchor>
    <xdr:from>
      <xdr:col>1</xdr:col>
      <xdr:colOff>1678305</xdr:colOff>
      <xdr:row>35</xdr:row>
      <xdr:rowOff>20956</xdr:rowOff>
    </xdr:from>
    <xdr:to>
      <xdr:col>3</xdr:col>
      <xdr:colOff>133350</xdr:colOff>
      <xdr:row>36</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599CB76-53A7-807A-C05A-B14606ED0432}"/>
            </a:ext>
          </a:extLst>
        </xdr:cNvPr>
        <xdr:cNvSpPr/>
      </xdr:nvSpPr>
      <xdr:spPr bwMode="auto">
        <a:xfrm>
          <a:off x="2106930" y="4840606"/>
          <a:ext cx="1931670" cy="179069"/>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u="sng">
              <a:solidFill>
                <a:srgbClr val="0070C0"/>
              </a:solidFill>
              <a:latin typeface="Arial" panose="020B0604020202020204" pitchFamily="34" charset="0"/>
              <a:cs typeface="Arial" panose="020B0604020202020204" pitchFamily="34" charset="0"/>
            </a:rPr>
            <a:t>Members Guidance Manual</a:t>
          </a:r>
        </a:p>
      </xdr:txBody>
    </xdr:sp>
    <xdr:clientData/>
  </xdr:twoCellAnchor>
  <xdr:twoCellAnchor>
    <xdr:from>
      <xdr:col>14</xdr:col>
      <xdr:colOff>95250</xdr:colOff>
      <xdr:row>2</xdr:row>
      <xdr:rowOff>0</xdr:rowOff>
    </xdr:from>
    <xdr:to>
      <xdr:col>20</xdr:col>
      <xdr:colOff>9525</xdr:colOff>
      <xdr:row>3</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CB9E31A-DCE5-3E96-3048-66785D8ED66C}"/>
            </a:ext>
          </a:extLst>
        </xdr:cNvPr>
        <xdr:cNvSpPr/>
      </xdr:nvSpPr>
      <xdr:spPr bwMode="auto">
        <a:xfrm>
          <a:off x="12068175" y="276225"/>
          <a:ext cx="4314825" cy="2190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400">
              <a:solidFill>
                <a:schemeClr val="accent1"/>
              </a:solidFill>
            </a:rPr>
            <a:t>Financial Returns | St Vincent de Paul Society (svp.org.uk)</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299332F-B1B0-4811-B150-E6BB5415C554}"/>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4FAA14B-7EA8-49E3-A18B-43EA0CD0A53F}"/>
            </a:ext>
          </a:extLst>
        </xdr:cNvPr>
        <xdr:cNvSpPr/>
      </xdr:nvSpPr>
      <xdr:spPr bwMode="auto">
        <a:xfrm>
          <a:off x="12299545" y="837316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9189720</xdr:colOff>
      <xdr:row>6</xdr:row>
      <xdr:rowOff>156211</xdr:rowOff>
    </xdr:from>
    <xdr:to>
      <xdr:col>0</xdr:col>
      <xdr:colOff>10866120</xdr:colOff>
      <xdr:row>6</xdr:row>
      <xdr:rowOff>331471</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BFCABFB-5DBE-DCC4-8C77-1D8F2634BB62}"/>
            </a:ext>
          </a:extLst>
        </xdr:cNvPr>
        <xdr:cNvSpPr/>
      </xdr:nvSpPr>
      <xdr:spPr bwMode="auto">
        <a:xfrm>
          <a:off x="9189720" y="1885951"/>
          <a:ext cx="1676400" cy="17526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sng"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sng"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sng">
              <a:latin typeface="Arial" panose="020B0604020202020204" pitchFamily="34" charset="0"/>
              <a:cs typeface="Arial" panose="020B0604020202020204" pitchFamily="34" charset="0"/>
            </a:rPr>
            <a:t> </a:t>
          </a:r>
          <a:r>
            <a:rPr lang="en-GB" sz="1100" u="sng"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7882891</xdr:colOff>
      <xdr:row>17</xdr:row>
      <xdr:rowOff>53340</xdr:rowOff>
    </xdr:from>
    <xdr:to>
      <xdr:col>0</xdr:col>
      <xdr:colOff>9568816</xdr:colOff>
      <xdr:row>17</xdr:row>
      <xdr:rowOff>238125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E3D7EAE-E465-D400-7F5D-0F3AC8106B17}"/>
            </a:ext>
          </a:extLst>
        </xdr:cNvPr>
        <xdr:cNvSpPr/>
      </xdr:nvSpPr>
      <xdr:spPr bwMode="auto">
        <a:xfrm>
          <a:off x="7882891" y="4419600"/>
          <a:ext cx="1685925" cy="1847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Fundraising@svp.org.uk</a:t>
          </a:r>
        </a:p>
      </xdr:txBody>
    </xdr:sp>
    <xdr:clientData/>
  </xdr:twoCellAnchor>
  <xdr:twoCellAnchor>
    <xdr:from>
      <xdr:col>0</xdr:col>
      <xdr:colOff>7225664</xdr:colOff>
      <xdr:row>18</xdr:row>
      <xdr:rowOff>85725</xdr:rowOff>
    </xdr:from>
    <xdr:to>
      <xdr:col>0</xdr:col>
      <xdr:colOff>8943974</xdr:colOff>
      <xdr:row>18</xdr:row>
      <xdr:rowOff>232410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744D7EF8-E5F5-42FA-9F5B-DEEEAAFF1474}"/>
            </a:ext>
          </a:extLst>
        </xdr:cNvPr>
        <xdr:cNvSpPr/>
      </xdr:nvSpPr>
      <xdr:spPr bwMode="auto">
        <a:xfrm>
          <a:off x="7225664" y="5655945"/>
          <a:ext cx="1718310" cy="1466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none"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none"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none">
              <a:latin typeface="Arial" panose="020B0604020202020204" pitchFamily="34" charset="0"/>
              <a:cs typeface="Arial" panose="020B0604020202020204" pitchFamily="34" charset="0"/>
            </a:rPr>
            <a:t> </a:t>
          </a:r>
          <a:r>
            <a:rPr lang="en-GB" sz="1100" u="none"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445770</xdr:colOff>
      <xdr:row>22</xdr:row>
      <xdr:rowOff>11430</xdr:rowOff>
    </xdr:from>
    <xdr:to>
      <xdr:col>0</xdr:col>
      <xdr:colOff>3150870</xdr:colOff>
      <xdr:row>23</xdr:row>
      <xdr:rowOff>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8CC10643-F24F-4E12-A6FA-51AFD8DB1BB8}"/>
            </a:ext>
          </a:extLst>
        </xdr:cNvPr>
        <xdr:cNvSpPr/>
      </xdr:nvSpPr>
      <xdr:spPr bwMode="auto">
        <a:xfrm>
          <a:off x="445770" y="5983605"/>
          <a:ext cx="2705100" cy="17907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June 25 GA Claim Form</a:t>
          </a:r>
        </a:p>
      </xdr:txBody>
    </xdr:sp>
    <xdr:clientData/>
  </xdr:twoCellAnchor>
  <xdr:twoCellAnchor>
    <xdr:from>
      <xdr:col>0</xdr:col>
      <xdr:colOff>3568065</xdr:colOff>
      <xdr:row>22</xdr:row>
      <xdr:rowOff>9525</xdr:rowOff>
    </xdr:from>
    <xdr:to>
      <xdr:col>0</xdr:col>
      <xdr:colOff>6273165</xdr:colOff>
      <xdr:row>22</xdr:row>
      <xdr:rowOff>161925</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3EFD8CF0-B691-4A60-BEFF-7B7B70CB4DF6}"/>
            </a:ext>
          </a:extLst>
        </xdr:cNvPr>
        <xdr:cNvSpPr/>
      </xdr:nvSpPr>
      <xdr:spPr bwMode="auto">
        <a:xfrm>
          <a:off x="3568065" y="5981700"/>
          <a:ext cx="2705100" cy="1524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Sept 25 GA Claim Form</a:t>
          </a:r>
        </a:p>
      </xdr:txBody>
    </xdr:sp>
    <xdr:clientData/>
  </xdr:twoCellAnchor>
  <xdr:twoCellAnchor>
    <xdr:from>
      <xdr:col>0</xdr:col>
      <xdr:colOff>9869805</xdr:colOff>
      <xdr:row>22</xdr:row>
      <xdr:rowOff>7620</xdr:rowOff>
    </xdr:from>
    <xdr:to>
      <xdr:col>0</xdr:col>
      <xdr:colOff>12569190</xdr:colOff>
      <xdr:row>22</xdr:row>
      <xdr:rowOff>171450</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DD036BA9-B45E-47B8-B78E-413B78AC1521}"/>
            </a:ext>
          </a:extLst>
        </xdr:cNvPr>
        <xdr:cNvSpPr/>
      </xdr:nvSpPr>
      <xdr:spPr bwMode="auto">
        <a:xfrm>
          <a:off x="9869805" y="5979795"/>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Mar</a:t>
          </a:r>
          <a:r>
            <a:rPr lang="en-GB" sz="1200" baseline="0">
              <a:solidFill>
                <a:schemeClr val="tx2">
                  <a:lumMod val="60000"/>
                  <a:lumOff val="40000"/>
                </a:schemeClr>
              </a:solidFill>
              <a:latin typeface="Arial" panose="020B0604020202020204" pitchFamily="34" charset="0"/>
              <a:cs typeface="Arial" panose="020B0604020202020204" pitchFamily="34" charset="0"/>
            </a:rPr>
            <a:t> 26</a:t>
          </a:r>
          <a:r>
            <a:rPr lang="en-GB" sz="1200">
              <a:solidFill>
                <a:schemeClr val="tx2">
                  <a:lumMod val="60000"/>
                  <a:lumOff val="40000"/>
                </a:schemeClr>
              </a:solidFill>
              <a:latin typeface="Arial" panose="020B0604020202020204" pitchFamily="34" charset="0"/>
              <a:cs typeface="Arial" panose="020B0604020202020204" pitchFamily="34" charset="0"/>
            </a:rPr>
            <a:t> GA Claim Form</a:t>
          </a:r>
        </a:p>
      </xdr:txBody>
    </xdr:sp>
    <xdr:clientData/>
  </xdr:twoCellAnchor>
  <xdr:twoCellAnchor>
    <xdr:from>
      <xdr:col>0</xdr:col>
      <xdr:colOff>6764655</xdr:colOff>
      <xdr:row>22</xdr:row>
      <xdr:rowOff>7620</xdr:rowOff>
    </xdr:from>
    <xdr:to>
      <xdr:col>0</xdr:col>
      <xdr:colOff>9464040</xdr:colOff>
      <xdr:row>22</xdr:row>
      <xdr:rowOff>171450</xdr:rowOff>
    </xdr:to>
    <xdr:sp macro="" textlink="">
      <xdr:nvSpPr>
        <xdr:cNvPr id="14" name="Rectangle 13">
          <a:hlinkClick xmlns:r="http://schemas.openxmlformats.org/officeDocument/2006/relationships" r:id="rId6"/>
          <a:extLst>
            <a:ext uri="{FF2B5EF4-FFF2-40B4-BE49-F238E27FC236}">
              <a16:creationId xmlns:a16="http://schemas.microsoft.com/office/drawing/2014/main" id="{E2840A70-1007-4A5E-BAA6-238BC3B82F14}"/>
            </a:ext>
          </a:extLst>
        </xdr:cNvPr>
        <xdr:cNvSpPr/>
      </xdr:nvSpPr>
      <xdr:spPr bwMode="auto">
        <a:xfrm>
          <a:off x="6764655" y="5979795"/>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Dec 25 GA Claim Form</a:t>
          </a:r>
        </a:p>
      </xdr:txBody>
    </xdr:sp>
    <xdr:clientData/>
  </xdr:twoCellAnchor>
  <xdr:twoCellAnchor>
    <xdr:from>
      <xdr:col>0</xdr:col>
      <xdr:colOff>257175</xdr:colOff>
      <xdr:row>22</xdr:row>
      <xdr:rowOff>47625</xdr:rowOff>
    </xdr:from>
    <xdr:to>
      <xdr:col>0</xdr:col>
      <xdr:colOff>361950</xdr:colOff>
      <xdr:row>22</xdr:row>
      <xdr:rowOff>161925</xdr:rowOff>
    </xdr:to>
    <xdr:sp macro="" textlink="">
      <xdr:nvSpPr>
        <xdr:cNvPr id="15" name="Oval 14">
          <a:extLst>
            <a:ext uri="{FF2B5EF4-FFF2-40B4-BE49-F238E27FC236}">
              <a16:creationId xmlns:a16="http://schemas.microsoft.com/office/drawing/2014/main" id="{ADD1B1CC-78DD-8894-8A44-1C98226341B3}"/>
            </a:ext>
          </a:extLst>
        </xdr:cNvPr>
        <xdr:cNvSpPr/>
      </xdr:nvSpPr>
      <xdr:spPr bwMode="auto">
        <a:xfrm>
          <a:off x="257175" y="6019800"/>
          <a:ext cx="10477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3409950</xdr:colOff>
      <xdr:row>22</xdr:row>
      <xdr:rowOff>36195</xdr:rowOff>
    </xdr:from>
    <xdr:to>
      <xdr:col>0</xdr:col>
      <xdr:colOff>3507105</xdr:colOff>
      <xdr:row>22</xdr:row>
      <xdr:rowOff>150495</xdr:rowOff>
    </xdr:to>
    <xdr:sp macro="" textlink="">
      <xdr:nvSpPr>
        <xdr:cNvPr id="16" name="Oval 15">
          <a:extLst>
            <a:ext uri="{FF2B5EF4-FFF2-40B4-BE49-F238E27FC236}">
              <a16:creationId xmlns:a16="http://schemas.microsoft.com/office/drawing/2014/main" id="{DAF3200F-D04D-4765-BA34-9F7FF7EEBF95}"/>
            </a:ext>
          </a:extLst>
        </xdr:cNvPr>
        <xdr:cNvSpPr/>
      </xdr:nvSpPr>
      <xdr:spPr bwMode="auto">
        <a:xfrm>
          <a:off x="3409950" y="6008370"/>
          <a:ext cx="9715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6553200</xdr:colOff>
      <xdr:row>22</xdr:row>
      <xdr:rowOff>38100</xdr:rowOff>
    </xdr:from>
    <xdr:to>
      <xdr:col>0</xdr:col>
      <xdr:colOff>6646545</xdr:colOff>
      <xdr:row>22</xdr:row>
      <xdr:rowOff>152400</xdr:rowOff>
    </xdr:to>
    <xdr:sp macro="" textlink="">
      <xdr:nvSpPr>
        <xdr:cNvPr id="17" name="Oval 16">
          <a:extLst>
            <a:ext uri="{FF2B5EF4-FFF2-40B4-BE49-F238E27FC236}">
              <a16:creationId xmlns:a16="http://schemas.microsoft.com/office/drawing/2014/main" id="{CFEF439C-6406-422B-A79D-D20285203D38}"/>
            </a:ext>
          </a:extLst>
        </xdr:cNvPr>
        <xdr:cNvSpPr/>
      </xdr:nvSpPr>
      <xdr:spPr bwMode="auto">
        <a:xfrm>
          <a:off x="6553200" y="6010275"/>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9696450</xdr:colOff>
      <xdr:row>22</xdr:row>
      <xdr:rowOff>38100</xdr:rowOff>
    </xdr:from>
    <xdr:to>
      <xdr:col>0</xdr:col>
      <xdr:colOff>9789795</xdr:colOff>
      <xdr:row>22</xdr:row>
      <xdr:rowOff>152400</xdr:rowOff>
    </xdr:to>
    <xdr:sp macro="" textlink="">
      <xdr:nvSpPr>
        <xdr:cNvPr id="18" name="Oval 17">
          <a:extLst>
            <a:ext uri="{FF2B5EF4-FFF2-40B4-BE49-F238E27FC236}">
              <a16:creationId xmlns:a16="http://schemas.microsoft.com/office/drawing/2014/main" id="{0CDCFC59-00C9-4977-A1C0-AC878DE7FF07}"/>
            </a:ext>
          </a:extLst>
        </xdr:cNvPr>
        <xdr:cNvSpPr/>
      </xdr:nvSpPr>
      <xdr:spPr bwMode="auto">
        <a:xfrm>
          <a:off x="9696450" y="6010275"/>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8980170</xdr:colOff>
      <xdr:row>33</xdr:row>
      <xdr:rowOff>22859</xdr:rowOff>
    </xdr:from>
    <xdr:to>
      <xdr:col>0</xdr:col>
      <xdr:colOff>10885170</xdr:colOff>
      <xdr:row>33</xdr:row>
      <xdr:rowOff>180975</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D8EB1648-BF5C-02BB-A6EF-6ED989D140D2}"/>
            </a:ext>
          </a:extLst>
        </xdr:cNvPr>
        <xdr:cNvSpPr/>
      </xdr:nvSpPr>
      <xdr:spPr bwMode="auto">
        <a:xfrm>
          <a:off x="8980170" y="8884919"/>
          <a:ext cx="1905000" cy="1581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quarterlyreturn@svp.org.uk</a:t>
          </a:r>
        </a:p>
      </xdr:txBody>
    </xdr:sp>
    <xdr:clientData/>
  </xdr:twoCellAnchor>
  <xdr:twoCellAnchor>
    <xdr:from>
      <xdr:col>0</xdr:col>
      <xdr:colOff>1657350</xdr:colOff>
      <xdr:row>49</xdr:row>
      <xdr:rowOff>26670</xdr:rowOff>
    </xdr:from>
    <xdr:to>
      <xdr:col>0</xdr:col>
      <xdr:colOff>5657850</xdr:colOff>
      <xdr:row>49</xdr:row>
      <xdr:rowOff>171450</xdr:rowOff>
    </xdr:to>
    <xdr:sp macro="" textlink="">
      <xdr:nvSpPr>
        <xdr:cNvPr id="21" name="Rectangle 20">
          <a:hlinkClick xmlns:r="http://schemas.openxmlformats.org/officeDocument/2006/relationships" r:id="rId8"/>
          <a:extLst>
            <a:ext uri="{FF2B5EF4-FFF2-40B4-BE49-F238E27FC236}">
              <a16:creationId xmlns:a16="http://schemas.microsoft.com/office/drawing/2014/main" id="{833C8DF1-2E20-01F5-D985-E5EFFBF9159B}"/>
            </a:ext>
          </a:extLst>
        </xdr:cNvPr>
        <xdr:cNvSpPr/>
      </xdr:nvSpPr>
      <xdr:spPr bwMode="auto">
        <a:xfrm>
          <a:off x="1657350" y="11761470"/>
          <a:ext cx="4000500" cy="14478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Financial Forms | St Vincent de Paul Society (svp.org.uk)</a:t>
          </a:r>
        </a:p>
      </xdr:txBody>
    </xdr:sp>
    <xdr:clientData/>
  </xdr:twoCellAnchor>
  <xdr:twoCellAnchor>
    <xdr:from>
      <xdr:col>0</xdr:col>
      <xdr:colOff>495300</xdr:colOff>
      <xdr:row>57</xdr:row>
      <xdr:rowOff>9525</xdr:rowOff>
    </xdr:from>
    <xdr:to>
      <xdr:col>0</xdr:col>
      <xdr:colOff>2428875</xdr:colOff>
      <xdr:row>57</xdr:row>
      <xdr:rowOff>190500</xdr:rowOff>
    </xdr:to>
    <xdr:sp macro="" textlink="">
      <xdr:nvSpPr>
        <xdr:cNvPr id="22" name="Rectangle 21">
          <a:hlinkClick xmlns:r="http://schemas.openxmlformats.org/officeDocument/2006/relationships" r:id="rId9"/>
          <a:extLst>
            <a:ext uri="{FF2B5EF4-FFF2-40B4-BE49-F238E27FC236}">
              <a16:creationId xmlns:a16="http://schemas.microsoft.com/office/drawing/2014/main" id="{123D05D8-C4C1-3026-90E3-C95D1FE7F39B}"/>
            </a:ext>
          </a:extLst>
        </xdr:cNvPr>
        <xdr:cNvSpPr/>
      </xdr:nvSpPr>
      <xdr:spPr bwMode="auto">
        <a:xfrm>
          <a:off x="495300" y="13287375"/>
          <a:ext cx="1933575" cy="1809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twoCellAnchor>
    <xdr:from>
      <xdr:col>0</xdr:col>
      <xdr:colOff>6000750</xdr:colOff>
      <xdr:row>3</xdr:row>
      <xdr:rowOff>161925</xdr:rowOff>
    </xdr:from>
    <xdr:to>
      <xdr:col>0</xdr:col>
      <xdr:colOff>7299960</xdr:colOff>
      <xdr:row>3</xdr:row>
      <xdr:rowOff>323849</xdr:rowOff>
    </xdr:to>
    <xdr:sp macro="" textlink="">
      <xdr:nvSpPr>
        <xdr:cNvPr id="5" name="Rectangle 4">
          <a:hlinkClick xmlns:r="http://schemas.openxmlformats.org/officeDocument/2006/relationships" r:id="rId9"/>
          <a:extLst>
            <a:ext uri="{FF2B5EF4-FFF2-40B4-BE49-F238E27FC236}">
              <a16:creationId xmlns:a16="http://schemas.microsoft.com/office/drawing/2014/main" id="{11B2198A-7984-19AD-C01E-2DAA08889789}"/>
            </a:ext>
          </a:extLst>
        </xdr:cNvPr>
        <xdr:cNvSpPr/>
      </xdr:nvSpPr>
      <xdr:spPr bwMode="auto">
        <a:xfrm>
          <a:off x="6000750" y="939165"/>
          <a:ext cx="1299210" cy="16192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586740</xdr:colOff>
      <xdr:row>0</xdr:row>
      <xdr:rowOff>1162051</xdr:rowOff>
    </xdr:to>
    <xdr:pic>
      <xdr:nvPicPr>
        <xdr:cNvPr id="2" name="image1.png">
          <a:extLst>
            <a:ext uri="{FF2B5EF4-FFF2-40B4-BE49-F238E27FC236}">
              <a16:creationId xmlns:a16="http://schemas.microsoft.com/office/drawing/2014/main" id="{3881B80A-746E-4AC6-B5F4-4F2C053C5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600325"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1371600</xdr:colOff>
          <xdr:row>4</xdr:row>
          <xdr:rowOff>449580</xdr:rowOff>
        </xdr:from>
        <xdr:to>
          <xdr:col>6</xdr:col>
          <xdr:colOff>38100</xdr:colOff>
          <xdr:row>6</xdr:row>
          <xdr:rowOff>38100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1E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518160</xdr:colOff>
          <xdr:row>13</xdr:row>
          <xdr:rowOff>38100</xdr:rowOff>
        </xdr:to>
        <xdr:sp macro="" textlink="">
          <xdr:nvSpPr>
            <xdr:cNvPr id="132098" name="Check Box 2" hidden="1">
              <a:extLst>
                <a:ext uri="{63B3BB69-23CF-44E3-9099-C40C66FF867C}">
                  <a14:compatExt spid="_x0000_s132098"/>
                </a:ext>
                <a:ext uri="{FF2B5EF4-FFF2-40B4-BE49-F238E27FC236}">
                  <a16:creationId xmlns:a16="http://schemas.microsoft.com/office/drawing/2014/main" id="{00000000-0008-0000-1F00-00000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289560</xdr:rowOff>
        </xdr:from>
        <xdr:to>
          <xdr:col>7</xdr:col>
          <xdr:colOff>518160</xdr:colOff>
          <xdr:row>14</xdr:row>
          <xdr:rowOff>38100</xdr:rowOff>
        </xdr:to>
        <xdr:sp macro="" textlink="">
          <xdr:nvSpPr>
            <xdr:cNvPr id="132099" name="Check Box 3" hidden="1">
              <a:extLst>
                <a:ext uri="{63B3BB69-23CF-44E3-9099-C40C66FF867C}">
                  <a14:compatExt spid="_x0000_s132099"/>
                </a:ext>
                <a:ext uri="{FF2B5EF4-FFF2-40B4-BE49-F238E27FC236}">
                  <a16:creationId xmlns:a16="http://schemas.microsoft.com/office/drawing/2014/main" id="{00000000-0008-0000-1F00-00000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289560</xdr:rowOff>
        </xdr:from>
        <xdr:to>
          <xdr:col>7</xdr:col>
          <xdr:colOff>518160</xdr:colOff>
          <xdr:row>15</xdr:row>
          <xdr:rowOff>38100</xdr:rowOff>
        </xdr:to>
        <xdr:sp macro="" textlink="">
          <xdr:nvSpPr>
            <xdr:cNvPr id="132100" name="Check Box 4" hidden="1">
              <a:extLst>
                <a:ext uri="{63B3BB69-23CF-44E3-9099-C40C66FF867C}">
                  <a14:compatExt spid="_x0000_s132100"/>
                </a:ext>
                <a:ext uri="{FF2B5EF4-FFF2-40B4-BE49-F238E27FC236}">
                  <a16:creationId xmlns:a16="http://schemas.microsoft.com/office/drawing/2014/main" id="{00000000-0008-0000-1F00-00000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289560</xdr:rowOff>
        </xdr:from>
        <xdr:to>
          <xdr:col>7</xdr:col>
          <xdr:colOff>518160</xdr:colOff>
          <xdr:row>16</xdr:row>
          <xdr:rowOff>38100</xdr:rowOff>
        </xdr:to>
        <xdr:sp macro="" textlink="">
          <xdr:nvSpPr>
            <xdr:cNvPr id="132101" name="Check Box 5" hidden="1">
              <a:extLst>
                <a:ext uri="{63B3BB69-23CF-44E3-9099-C40C66FF867C}">
                  <a14:compatExt spid="_x0000_s132101"/>
                </a:ext>
                <a:ext uri="{FF2B5EF4-FFF2-40B4-BE49-F238E27FC236}">
                  <a16:creationId xmlns:a16="http://schemas.microsoft.com/office/drawing/2014/main" id="{00000000-0008-0000-1F00-00000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289560</xdr:rowOff>
        </xdr:from>
        <xdr:to>
          <xdr:col>7</xdr:col>
          <xdr:colOff>518160</xdr:colOff>
          <xdr:row>17</xdr:row>
          <xdr:rowOff>38100</xdr:rowOff>
        </xdr:to>
        <xdr:sp macro="" textlink="">
          <xdr:nvSpPr>
            <xdr:cNvPr id="132102" name="Check Box 6" hidden="1">
              <a:extLst>
                <a:ext uri="{63B3BB69-23CF-44E3-9099-C40C66FF867C}">
                  <a14:compatExt spid="_x0000_s132102"/>
                </a:ext>
                <a:ext uri="{FF2B5EF4-FFF2-40B4-BE49-F238E27FC236}">
                  <a16:creationId xmlns:a16="http://schemas.microsoft.com/office/drawing/2014/main" id="{00000000-0008-0000-1F00-00000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289560</xdr:rowOff>
        </xdr:from>
        <xdr:to>
          <xdr:col>7</xdr:col>
          <xdr:colOff>518160</xdr:colOff>
          <xdr:row>18</xdr:row>
          <xdr:rowOff>38100</xdr:rowOff>
        </xdr:to>
        <xdr:sp macro="" textlink="">
          <xdr:nvSpPr>
            <xdr:cNvPr id="132103" name="Check Box 7" hidden="1">
              <a:extLst>
                <a:ext uri="{63B3BB69-23CF-44E3-9099-C40C66FF867C}">
                  <a14:compatExt spid="_x0000_s132103"/>
                </a:ext>
                <a:ext uri="{FF2B5EF4-FFF2-40B4-BE49-F238E27FC236}">
                  <a16:creationId xmlns:a16="http://schemas.microsoft.com/office/drawing/2014/main" id="{00000000-0008-0000-1F00-00000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289560</xdr:rowOff>
        </xdr:from>
        <xdr:to>
          <xdr:col>7</xdr:col>
          <xdr:colOff>518160</xdr:colOff>
          <xdr:row>19</xdr:row>
          <xdr:rowOff>38100</xdr:rowOff>
        </xdr:to>
        <xdr:sp macro="" textlink="">
          <xdr:nvSpPr>
            <xdr:cNvPr id="132104" name="Check Box 8" hidden="1">
              <a:extLst>
                <a:ext uri="{63B3BB69-23CF-44E3-9099-C40C66FF867C}">
                  <a14:compatExt spid="_x0000_s132104"/>
                </a:ext>
                <a:ext uri="{FF2B5EF4-FFF2-40B4-BE49-F238E27FC236}">
                  <a16:creationId xmlns:a16="http://schemas.microsoft.com/office/drawing/2014/main" id="{00000000-0008-0000-1F00-00000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289560</xdr:rowOff>
        </xdr:from>
        <xdr:to>
          <xdr:col>7</xdr:col>
          <xdr:colOff>518160</xdr:colOff>
          <xdr:row>20</xdr:row>
          <xdr:rowOff>38100</xdr:rowOff>
        </xdr:to>
        <xdr:sp macro="" textlink="">
          <xdr:nvSpPr>
            <xdr:cNvPr id="132105" name="Check Box 9" hidden="1">
              <a:extLst>
                <a:ext uri="{63B3BB69-23CF-44E3-9099-C40C66FF867C}">
                  <a14:compatExt spid="_x0000_s132105"/>
                </a:ext>
                <a:ext uri="{FF2B5EF4-FFF2-40B4-BE49-F238E27FC236}">
                  <a16:creationId xmlns:a16="http://schemas.microsoft.com/office/drawing/2014/main" id="{00000000-0008-0000-1F00-00000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289560</xdr:rowOff>
        </xdr:from>
        <xdr:to>
          <xdr:col>7</xdr:col>
          <xdr:colOff>518160</xdr:colOff>
          <xdr:row>21</xdr:row>
          <xdr:rowOff>38100</xdr:rowOff>
        </xdr:to>
        <xdr:sp macro="" textlink="">
          <xdr:nvSpPr>
            <xdr:cNvPr id="132106" name="Check Box 10" hidden="1">
              <a:extLst>
                <a:ext uri="{63B3BB69-23CF-44E3-9099-C40C66FF867C}">
                  <a14:compatExt spid="_x0000_s132106"/>
                </a:ext>
                <a:ext uri="{FF2B5EF4-FFF2-40B4-BE49-F238E27FC236}">
                  <a16:creationId xmlns:a16="http://schemas.microsoft.com/office/drawing/2014/main" id="{00000000-0008-0000-1F00-00000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289560</xdr:rowOff>
        </xdr:from>
        <xdr:to>
          <xdr:col>7</xdr:col>
          <xdr:colOff>518160</xdr:colOff>
          <xdr:row>22</xdr:row>
          <xdr:rowOff>38100</xdr:rowOff>
        </xdr:to>
        <xdr:sp macro="" textlink="">
          <xdr:nvSpPr>
            <xdr:cNvPr id="132107" name="Check Box 11" hidden="1">
              <a:extLst>
                <a:ext uri="{63B3BB69-23CF-44E3-9099-C40C66FF867C}">
                  <a14:compatExt spid="_x0000_s132107"/>
                </a:ext>
                <a:ext uri="{FF2B5EF4-FFF2-40B4-BE49-F238E27FC236}">
                  <a16:creationId xmlns:a16="http://schemas.microsoft.com/office/drawing/2014/main" id="{00000000-0008-0000-1F00-00000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289560</xdr:rowOff>
        </xdr:from>
        <xdr:to>
          <xdr:col>7</xdr:col>
          <xdr:colOff>518160</xdr:colOff>
          <xdr:row>23</xdr:row>
          <xdr:rowOff>38100</xdr:rowOff>
        </xdr:to>
        <xdr:sp macro="" textlink="">
          <xdr:nvSpPr>
            <xdr:cNvPr id="132108" name="Check Box 12" hidden="1">
              <a:extLst>
                <a:ext uri="{63B3BB69-23CF-44E3-9099-C40C66FF867C}">
                  <a14:compatExt spid="_x0000_s132108"/>
                </a:ext>
                <a:ext uri="{FF2B5EF4-FFF2-40B4-BE49-F238E27FC236}">
                  <a16:creationId xmlns:a16="http://schemas.microsoft.com/office/drawing/2014/main" id="{00000000-0008-0000-1F00-00000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289560</xdr:rowOff>
        </xdr:from>
        <xdr:to>
          <xdr:col>7</xdr:col>
          <xdr:colOff>518160</xdr:colOff>
          <xdr:row>24</xdr:row>
          <xdr:rowOff>38100</xdr:rowOff>
        </xdr:to>
        <xdr:sp macro="" textlink="">
          <xdr:nvSpPr>
            <xdr:cNvPr id="132109" name="Check Box 13" hidden="1">
              <a:extLst>
                <a:ext uri="{63B3BB69-23CF-44E3-9099-C40C66FF867C}">
                  <a14:compatExt spid="_x0000_s132109"/>
                </a:ext>
                <a:ext uri="{FF2B5EF4-FFF2-40B4-BE49-F238E27FC236}">
                  <a16:creationId xmlns:a16="http://schemas.microsoft.com/office/drawing/2014/main" id="{00000000-0008-0000-1F00-00000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289560</xdr:rowOff>
        </xdr:from>
        <xdr:to>
          <xdr:col>7</xdr:col>
          <xdr:colOff>518160</xdr:colOff>
          <xdr:row>25</xdr:row>
          <xdr:rowOff>38100</xdr:rowOff>
        </xdr:to>
        <xdr:sp macro="" textlink="">
          <xdr:nvSpPr>
            <xdr:cNvPr id="132110" name="Check Box 14" hidden="1">
              <a:extLst>
                <a:ext uri="{63B3BB69-23CF-44E3-9099-C40C66FF867C}">
                  <a14:compatExt spid="_x0000_s132110"/>
                </a:ext>
                <a:ext uri="{FF2B5EF4-FFF2-40B4-BE49-F238E27FC236}">
                  <a16:creationId xmlns:a16="http://schemas.microsoft.com/office/drawing/2014/main" id="{00000000-0008-0000-1F00-00000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289560</xdr:rowOff>
        </xdr:from>
        <xdr:to>
          <xdr:col>7</xdr:col>
          <xdr:colOff>518160</xdr:colOff>
          <xdr:row>26</xdr:row>
          <xdr:rowOff>38100</xdr:rowOff>
        </xdr:to>
        <xdr:sp macro="" textlink="">
          <xdr:nvSpPr>
            <xdr:cNvPr id="132111" name="Check Box 15" hidden="1">
              <a:extLst>
                <a:ext uri="{63B3BB69-23CF-44E3-9099-C40C66FF867C}">
                  <a14:compatExt spid="_x0000_s132111"/>
                </a:ext>
                <a:ext uri="{FF2B5EF4-FFF2-40B4-BE49-F238E27FC236}">
                  <a16:creationId xmlns:a16="http://schemas.microsoft.com/office/drawing/2014/main" id="{00000000-0008-0000-1F00-00000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289560</xdr:rowOff>
        </xdr:from>
        <xdr:to>
          <xdr:col>7</xdr:col>
          <xdr:colOff>518160</xdr:colOff>
          <xdr:row>27</xdr:row>
          <xdr:rowOff>38100</xdr:rowOff>
        </xdr:to>
        <xdr:sp macro="" textlink="">
          <xdr:nvSpPr>
            <xdr:cNvPr id="132112" name="Check Box 16" hidden="1">
              <a:extLst>
                <a:ext uri="{63B3BB69-23CF-44E3-9099-C40C66FF867C}">
                  <a14:compatExt spid="_x0000_s132112"/>
                </a:ext>
                <a:ext uri="{FF2B5EF4-FFF2-40B4-BE49-F238E27FC236}">
                  <a16:creationId xmlns:a16="http://schemas.microsoft.com/office/drawing/2014/main" id="{00000000-0008-0000-1F00-00001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0</xdr:rowOff>
        </xdr:from>
        <xdr:to>
          <xdr:col>3</xdr:col>
          <xdr:colOff>510540</xdr:colOff>
          <xdr:row>13</xdr:row>
          <xdr:rowOff>38100</xdr:rowOff>
        </xdr:to>
        <xdr:sp macro="" textlink="">
          <xdr:nvSpPr>
            <xdr:cNvPr id="132114" name="Check Box 18" hidden="1">
              <a:extLst>
                <a:ext uri="{63B3BB69-23CF-44E3-9099-C40C66FF867C}">
                  <a14:compatExt spid="_x0000_s132114"/>
                </a:ext>
                <a:ext uri="{FF2B5EF4-FFF2-40B4-BE49-F238E27FC236}">
                  <a16:creationId xmlns:a16="http://schemas.microsoft.com/office/drawing/2014/main" id="{00000000-0008-0000-1F00-00001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289560</xdr:rowOff>
        </xdr:from>
        <xdr:to>
          <xdr:col>3</xdr:col>
          <xdr:colOff>510540</xdr:colOff>
          <xdr:row>14</xdr:row>
          <xdr:rowOff>38100</xdr:rowOff>
        </xdr:to>
        <xdr:sp macro="" textlink="">
          <xdr:nvSpPr>
            <xdr:cNvPr id="132115" name="Check Box 19" hidden="1">
              <a:extLst>
                <a:ext uri="{63B3BB69-23CF-44E3-9099-C40C66FF867C}">
                  <a14:compatExt spid="_x0000_s132115"/>
                </a:ext>
                <a:ext uri="{FF2B5EF4-FFF2-40B4-BE49-F238E27FC236}">
                  <a16:creationId xmlns:a16="http://schemas.microsoft.com/office/drawing/2014/main" id="{00000000-0008-0000-1F00-00001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289560</xdr:rowOff>
        </xdr:from>
        <xdr:to>
          <xdr:col>3</xdr:col>
          <xdr:colOff>510540</xdr:colOff>
          <xdr:row>15</xdr:row>
          <xdr:rowOff>38100</xdr:rowOff>
        </xdr:to>
        <xdr:sp macro="" textlink="">
          <xdr:nvSpPr>
            <xdr:cNvPr id="132116" name="Check Box 20" hidden="1">
              <a:extLst>
                <a:ext uri="{63B3BB69-23CF-44E3-9099-C40C66FF867C}">
                  <a14:compatExt spid="_x0000_s132116"/>
                </a:ext>
                <a:ext uri="{FF2B5EF4-FFF2-40B4-BE49-F238E27FC236}">
                  <a16:creationId xmlns:a16="http://schemas.microsoft.com/office/drawing/2014/main" id="{00000000-0008-0000-1F00-00001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289560</xdr:rowOff>
        </xdr:from>
        <xdr:to>
          <xdr:col>3</xdr:col>
          <xdr:colOff>510540</xdr:colOff>
          <xdr:row>16</xdr:row>
          <xdr:rowOff>38100</xdr:rowOff>
        </xdr:to>
        <xdr:sp macro="" textlink="">
          <xdr:nvSpPr>
            <xdr:cNvPr id="132117" name="Check Box 21" hidden="1">
              <a:extLst>
                <a:ext uri="{63B3BB69-23CF-44E3-9099-C40C66FF867C}">
                  <a14:compatExt spid="_x0000_s132117"/>
                </a:ext>
                <a:ext uri="{FF2B5EF4-FFF2-40B4-BE49-F238E27FC236}">
                  <a16:creationId xmlns:a16="http://schemas.microsoft.com/office/drawing/2014/main" id="{00000000-0008-0000-1F00-00001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289560</xdr:rowOff>
        </xdr:from>
        <xdr:to>
          <xdr:col>3</xdr:col>
          <xdr:colOff>510540</xdr:colOff>
          <xdr:row>17</xdr:row>
          <xdr:rowOff>38100</xdr:rowOff>
        </xdr:to>
        <xdr:sp macro="" textlink="">
          <xdr:nvSpPr>
            <xdr:cNvPr id="132118" name="Check Box 22" hidden="1">
              <a:extLst>
                <a:ext uri="{63B3BB69-23CF-44E3-9099-C40C66FF867C}">
                  <a14:compatExt spid="_x0000_s132118"/>
                </a:ext>
                <a:ext uri="{FF2B5EF4-FFF2-40B4-BE49-F238E27FC236}">
                  <a16:creationId xmlns:a16="http://schemas.microsoft.com/office/drawing/2014/main" id="{00000000-0008-0000-1F00-00001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xdr:row>
          <xdr:rowOff>289560</xdr:rowOff>
        </xdr:from>
        <xdr:to>
          <xdr:col>3</xdr:col>
          <xdr:colOff>510540</xdr:colOff>
          <xdr:row>18</xdr:row>
          <xdr:rowOff>38100</xdr:rowOff>
        </xdr:to>
        <xdr:sp macro="" textlink="">
          <xdr:nvSpPr>
            <xdr:cNvPr id="132119" name="Check Box 23" hidden="1">
              <a:extLst>
                <a:ext uri="{63B3BB69-23CF-44E3-9099-C40C66FF867C}">
                  <a14:compatExt spid="_x0000_s132119"/>
                </a:ext>
                <a:ext uri="{FF2B5EF4-FFF2-40B4-BE49-F238E27FC236}">
                  <a16:creationId xmlns:a16="http://schemas.microsoft.com/office/drawing/2014/main" id="{00000000-0008-0000-1F00-00001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xdr:row>
          <xdr:rowOff>289560</xdr:rowOff>
        </xdr:from>
        <xdr:to>
          <xdr:col>3</xdr:col>
          <xdr:colOff>510540</xdr:colOff>
          <xdr:row>19</xdr:row>
          <xdr:rowOff>38100</xdr:rowOff>
        </xdr:to>
        <xdr:sp macro="" textlink="">
          <xdr:nvSpPr>
            <xdr:cNvPr id="132120" name="Check Box 24" hidden="1">
              <a:extLst>
                <a:ext uri="{63B3BB69-23CF-44E3-9099-C40C66FF867C}">
                  <a14:compatExt spid="_x0000_s132120"/>
                </a:ext>
                <a:ext uri="{FF2B5EF4-FFF2-40B4-BE49-F238E27FC236}">
                  <a16:creationId xmlns:a16="http://schemas.microsoft.com/office/drawing/2014/main" id="{00000000-0008-0000-1F00-00001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289560</xdr:rowOff>
        </xdr:from>
        <xdr:to>
          <xdr:col>3</xdr:col>
          <xdr:colOff>510540</xdr:colOff>
          <xdr:row>20</xdr:row>
          <xdr:rowOff>38100</xdr:rowOff>
        </xdr:to>
        <xdr:sp macro="" textlink="">
          <xdr:nvSpPr>
            <xdr:cNvPr id="132121" name="Check Box 25" hidden="1">
              <a:extLst>
                <a:ext uri="{63B3BB69-23CF-44E3-9099-C40C66FF867C}">
                  <a14:compatExt spid="_x0000_s132121"/>
                </a:ext>
                <a:ext uri="{FF2B5EF4-FFF2-40B4-BE49-F238E27FC236}">
                  <a16:creationId xmlns:a16="http://schemas.microsoft.com/office/drawing/2014/main" id="{00000000-0008-0000-1F00-00001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19</xdr:row>
          <xdr:rowOff>289560</xdr:rowOff>
        </xdr:from>
        <xdr:to>
          <xdr:col>3</xdr:col>
          <xdr:colOff>510540</xdr:colOff>
          <xdr:row>21</xdr:row>
          <xdr:rowOff>38100</xdr:rowOff>
        </xdr:to>
        <xdr:sp macro="" textlink="">
          <xdr:nvSpPr>
            <xdr:cNvPr id="132122" name="Check Box 26" hidden="1">
              <a:extLst>
                <a:ext uri="{63B3BB69-23CF-44E3-9099-C40C66FF867C}">
                  <a14:compatExt spid="_x0000_s132122"/>
                </a:ext>
                <a:ext uri="{FF2B5EF4-FFF2-40B4-BE49-F238E27FC236}">
                  <a16:creationId xmlns:a16="http://schemas.microsoft.com/office/drawing/2014/main" id="{00000000-0008-0000-1F00-00001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289560</xdr:rowOff>
        </xdr:from>
        <xdr:to>
          <xdr:col>3</xdr:col>
          <xdr:colOff>510540</xdr:colOff>
          <xdr:row>22</xdr:row>
          <xdr:rowOff>38100</xdr:rowOff>
        </xdr:to>
        <xdr:sp macro="" textlink="">
          <xdr:nvSpPr>
            <xdr:cNvPr id="132123" name="Check Box 27" hidden="1">
              <a:extLst>
                <a:ext uri="{63B3BB69-23CF-44E3-9099-C40C66FF867C}">
                  <a14:compatExt spid="_x0000_s132123"/>
                </a:ext>
                <a:ext uri="{FF2B5EF4-FFF2-40B4-BE49-F238E27FC236}">
                  <a16:creationId xmlns:a16="http://schemas.microsoft.com/office/drawing/2014/main" id="{00000000-0008-0000-1F00-00001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xdr:row>
          <xdr:rowOff>289560</xdr:rowOff>
        </xdr:from>
        <xdr:to>
          <xdr:col>3</xdr:col>
          <xdr:colOff>510540</xdr:colOff>
          <xdr:row>23</xdr:row>
          <xdr:rowOff>38100</xdr:rowOff>
        </xdr:to>
        <xdr:sp macro="" textlink="">
          <xdr:nvSpPr>
            <xdr:cNvPr id="132124" name="Check Box 28" hidden="1">
              <a:extLst>
                <a:ext uri="{63B3BB69-23CF-44E3-9099-C40C66FF867C}">
                  <a14:compatExt spid="_x0000_s132124"/>
                </a:ext>
                <a:ext uri="{FF2B5EF4-FFF2-40B4-BE49-F238E27FC236}">
                  <a16:creationId xmlns:a16="http://schemas.microsoft.com/office/drawing/2014/main" id="{00000000-0008-0000-1F00-00001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289560</xdr:rowOff>
        </xdr:from>
        <xdr:to>
          <xdr:col>3</xdr:col>
          <xdr:colOff>510540</xdr:colOff>
          <xdr:row>24</xdr:row>
          <xdr:rowOff>38100</xdr:rowOff>
        </xdr:to>
        <xdr:sp macro="" textlink="">
          <xdr:nvSpPr>
            <xdr:cNvPr id="132125" name="Check Box 29" hidden="1">
              <a:extLst>
                <a:ext uri="{63B3BB69-23CF-44E3-9099-C40C66FF867C}">
                  <a14:compatExt spid="_x0000_s132125"/>
                </a:ext>
                <a:ext uri="{FF2B5EF4-FFF2-40B4-BE49-F238E27FC236}">
                  <a16:creationId xmlns:a16="http://schemas.microsoft.com/office/drawing/2014/main" id="{00000000-0008-0000-1F00-00001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289560</xdr:rowOff>
        </xdr:from>
        <xdr:to>
          <xdr:col>3</xdr:col>
          <xdr:colOff>510540</xdr:colOff>
          <xdr:row>25</xdr:row>
          <xdr:rowOff>38100</xdr:rowOff>
        </xdr:to>
        <xdr:sp macro="" textlink="">
          <xdr:nvSpPr>
            <xdr:cNvPr id="132126" name="Check Box 30" hidden="1">
              <a:extLst>
                <a:ext uri="{63B3BB69-23CF-44E3-9099-C40C66FF867C}">
                  <a14:compatExt spid="_x0000_s132126"/>
                </a:ext>
                <a:ext uri="{FF2B5EF4-FFF2-40B4-BE49-F238E27FC236}">
                  <a16:creationId xmlns:a16="http://schemas.microsoft.com/office/drawing/2014/main" id="{00000000-0008-0000-1F00-00001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24</xdr:row>
          <xdr:rowOff>289560</xdr:rowOff>
        </xdr:from>
        <xdr:to>
          <xdr:col>3</xdr:col>
          <xdr:colOff>510540</xdr:colOff>
          <xdr:row>26</xdr:row>
          <xdr:rowOff>38100</xdr:rowOff>
        </xdr:to>
        <xdr:sp macro="" textlink="">
          <xdr:nvSpPr>
            <xdr:cNvPr id="132127" name="Check Box 31" hidden="1">
              <a:extLst>
                <a:ext uri="{63B3BB69-23CF-44E3-9099-C40C66FF867C}">
                  <a14:compatExt spid="_x0000_s132127"/>
                </a:ext>
                <a:ext uri="{FF2B5EF4-FFF2-40B4-BE49-F238E27FC236}">
                  <a16:creationId xmlns:a16="http://schemas.microsoft.com/office/drawing/2014/main" id="{00000000-0008-0000-1F00-00001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289560</xdr:rowOff>
        </xdr:from>
        <xdr:to>
          <xdr:col>3</xdr:col>
          <xdr:colOff>510540</xdr:colOff>
          <xdr:row>27</xdr:row>
          <xdr:rowOff>38100</xdr:rowOff>
        </xdr:to>
        <xdr:sp macro="" textlink="">
          <xdr:nvSpPr>
            <xdr:cNvPr id="132128" name="Check Box 32" hidden="1">
              <a:extLst>
                <a:ext uri="{63B3BB69-23CF-44E3-9099-C40C66FF867C}">
                  <a14:compatExt spid="_x0000_s132128"/>
                </a:ext>
                <a:ext uri="{FF2B5EF4-FFF2-40B4-BE49-F238E27FC236}">
                  <a16:creationId xmlns:a16="http://schemas.microsoft.com/office/drawing/2014/main" id="{00000000-0008-0000-1F00-00002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26</xdr:row>
          <xdr:rowOff>289560</xdr:rowOff>
        </xdr:from>
        <xdr:to>
          <xdr:col>3</xdr:col>
          <xdr:colOff>510540</xdr:colOff>
          <xdr:row>28</xdr:row>
          <xdr:rowOff>38100</xdr:rowOff>
        </xdr:to>
        <xdr:sp macro="" textlink="">
          <xdr:nvSpPr>
            <xdr:cNvPr id="132129" name="Check Box 33" hidden="1">
              <a:extLst>
                <a:ext uri="{63B3BB69-23CF-44E3-9099-C40C66FF867C}">
                  <a14:compatExt spid="_x0000_s132129"/>
                </a:ext>
                <a:ext uri="{FF2B5EF4-FFF2-40B4-BE49-F238E27FC236}">
                  <a16:creationId xmlns:a16="http://schemas.microsoft.com/office/drawing/2014/main" id="{00000000-0008-0000-1F00-00002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289560</xdr:rowOff>
        </xdr:from>
        <xdr:to>
          <xdr:col>7</xdr:col>
          <xdr:colOff>518160</xdr:colOff>
          <xdr:row>28</xdr:row>
          <xdr:rowOff>38100</xdr:rowOff>
        </xdr:to>
        <xdr:sp macro="" textlink="">
          <xdr:nvSpPr>
            <xdr:cNvPr id="132130" name="Check Box 34" hidden="1">
              <a:extLst>
                <a:ext uri="{63B3BB69-23CF-44E3-9099-C40C66FF867C}">
                  <a14:compatExt spid="_x0000_s132130"/>
                </a:ext>
                <a:ext uri="{FF2B5EF4-FFF2-40B4-BE49-F238E27FC236}">
                  <a16:creationId xmlns:a16="http://schemas.microsoft.com/office/drawing/2014/main" id="{00000000-0008-0000-1F00-00002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0</xdr:row>
      <xdr:rowOff>133350</xdr:rowOff>
    </xdr:from>
    <xdr:to>
      <xdr:col>1</xdr:col>
      <xdr:colOff>1085850</xdr:colOff>
      <xdr:row>0</xdr:row>
      <xdr:rowOff>1043940</xdr:rowOff>
    </xdr:to>
    <xdr:pic>
      <xdr:nvPicPr>
        <xdr:cNvPr id="2" name="image1.png">
          <a:extLst>
            <a:ext uri="{FF2B5EF4-FFF2-40B4-BE49-F238E27FC236}">
              <a16:creationId xmlns:a16="http://schemas.microsoft.com/office/drawing/2014/main" id="{08B88808-9611-4F9F-B510-CAA6EC8BB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3350"/>
          <a:ext cx="236791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27</xdr:row>
          <xdr:rowOff>289560</xdr:rowOff>
        </xdr:from>
        <xdr:to>
          <xdr:col>3</xdr:col>
          <xdr:colOff>510540</xdr:colOff>
          <xdr:row>29</xdr:row>
          <xdr:rowOff>38100</xdr:rowOff>
        </xdr:to>
        <xdr:sp macro="" textlink="">
          <xdr:nvSpPr>
            <xdr:cNvPr id="132131" name="Check Box 35" hidden="1">
              <a:extLst>
                <a:ext uri="{63B3BB69-23CF-44E3-9099-C40C66FF867C}">
                  <a14:compatExt spid="_x0000_s132131"/>
                </a:ext>
                <a:ext uri="{FF2B5EF4-FFF2-40B4-BE49-F238E27FC236}">
                  <a16:creationId xmlns:a16="http://schemas.microsoft.com/office/drawing/2014/main" id="{00000000-0008-0000-1F00-00002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289560</xdr:rowOff>
        </xdr:from>
        <xdr:to>
          <xdr:col>7</xdr:col>
          <xdr:colOff>518160</xdr:colOff>
          <xdr:row>29</xdr:row>
          <xdr:rowOff>38100</xdr:rowOff>
        </xdr:to>
        <xdr:sp macro="" textlink="">
          <xdr:nvSpPr>
            <xdr:cNvPr id="132132" name="Check Box 36" hidden="1">
              <a:extLst>
                <a:ext uri="{63B3BB69-23CF-44E3-9099-C40C66FF867C}">
                  <a14:compatExt spid="_x0000_s132132"/>
                </a:ext>
                <a:ext uri="{FF2B5EF4-FFF2-40B4-BE49-F238E27FC236}">
                  <a16:creationId xmlns:a16="http://schemas.microsoft.com/office/drawing/2014/main" id="{00000000-0008-0000-1F00-00002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28</xdr:row>
          <xdr:rowOff>289560</xdr:rowOff>
        </xdr:from>
        <xdr:to>
          <xdr:col>3</xdr:col>
          <xdr:colOff>510540</xdr:colOff>
          <xdr:row>30</xdr:row>
          <xdr:rowOff>38100</xdr:rowOff>
        </xdr:to>
        <xdr:sp macro="" textlink="">
          <xdr:nvSpPr>
            <xdr:cNvPr id="132133" name="Check Box 37" hidden="1">
              <a:extLst>
                <a:ext uri="{63B3BB69-23CF-44E3-9099-C40C66FF867C}">
                  <a14:compatExt spid="_x0000_s132133"/>
                </a:ext>
                <a:ext uri="{FF2B5EF4-FFF2-40B4-BE49-F238E27FC236}">
                  <a16:creationId xmlns:a16="http://schemas.microsoft.com/office/drawing/2014/main" id="{00000000-0008-0000-1F00-00002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289560</xdr:rowOff>
        </xdr:from>
        <xdr:to>
          <xdr:col>7</xdr:col>
          <xdr:colOff>518160</xdr:colOff>
          <xdr:row>30</xdr:row>
          <xdr:rowOff>38100</xdr:rowOff>
        </xdr:to>
        <xdr:sp macro="" textlink="">
          <xdr:nvSpPr>
            <xdr:cNvPr id="132134" name="Check Box 38" hidden="1">
              <a:extLst>
                <a:ext uri="{63B3BB69-23CF-44E3-9099-C40C66FF867C}">
                  <a14:compatExt spid="_x0000_s132134"/>
                </a:ext>
                <a:ext uri="{FF2B5EF4-FFF2-40B4-BE49-F238E27FC236}">
                  <a16:creationId xmlns:a16="http://schemas.microsoft.com/office/drawing/2014/main" id="{00000000-0008-0000-1F00-00002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289560</xdr:rowOff>
        </xdr:from>
        <xdr:to>
          <xdr:col>3</xdr:col>
          <xdr:colOff>510540</xdr:colOff>
          <xdr:row>31</xdr:row>
          <xdr:rowOff>38100</xdr:rowOff>
        </xdr:to>
        <xdr:sp macro="" textlink="">
          <xdr:nvSpPr>
            <xdr:cNvPr id="132135" name="Check Box 39" hidden="1">
              <a:extLst>
                <a:ext uri="{63B3BB69-23CF-44E3-9099-C40C66FF867C}">
                  <a14:compatExt spid="_x0000_s132135"/>
                </a:ext>
                <a:ext uri="{FF2B5EF4-FFF2-40B4-BE49-F238E27FC236}">
                  <a16:creationId xmlns:a16="http://schemas.microsoft.com/office/drawing/2014/main" id="{00000000-0008-0000-1F00-00002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289560</xdr:rowOff>
        </xdr:from>
        <xdr:to>
          <xdr:col>7</xdr:col>
          <xdr:colOff>518160</xdr:colOff>
          <xdr:row>31</xdr:row>
          <xdr:rowOff>38100</xdr:rowOff>
        </xdr:to>
        <xdr:sp macro="" textlink="">
          <xdr:nvSpPr>
            <xdr:cNvPr id="132136" name="Check Box 40" hidden="1">
              <a:extLst>
                <a:ext uri="{63B3BB69-23CF-44E3-9099-C40C66FF867C}">
                  <a14:compatExt spid="_x0000_s132136"/>
                </a:ext>
                <a:ext uri="{FF2B5EF4-FFF2-40B4-BE49-F238E27FC236}">
                  <a16:creationId xmlns:a16="http://schemas.microsoft.com/office/drawing/2014/main" id="{00000000-0008-0000-1F00-00002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30</xdr:row>
          <xdr:rowOff>289560</xdr:rowOff>
        </xdr:from>
        <xdr:to>
          <xdr:col>3</xdr:col>
          <xdr:colOff>510540</xdr:colOff>
          <xdr:row>32</xdr:row>
          <xdr:rowOff>38100</xdr:rowOff>
        </xdr:to>
        <xdr:sp macro="" textlink="">
          <xdr:nvSpPr>
            <xdr:cNvPr id="132137" name="Check Box 41" hidden="1">
              <a:extLst>
                <a:ext uri="{63B3BB69-23CF-44E3-9099-C40C66FF867C}">
                  <a14:compatExt spid="_x0000_s132137"/>
                </a:ext>
                <a:ext uri="{FF2B5EF4-FFF2-40B4-BE49-F238E27FC236}">
                  <a16:creationId xmlns:a16="http://schemas.microsoft.com/office/drawing/2014/main" id="{00000000-0008-0000-1F00-00002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289560</xdr:rowOff>
        </xdr:from>
        <xdr:to>
          <xdr:col>7</xdr:col>
          <xdr:colOff>518160</xdr:colOff>
          <xdr:row>32</xdr:row>
          <xdr:rowOff>38100</xdr:rowOff>
        </xdr:to>
        <xdr:sp macro="" textlink="">
          <xdr:nvSpPr>
            <xdr:cNvPr id="132138" name="Check Box 42" hidden="1">
              <a:extLst>
                <a:ext uri="{63B3BB69-23CF-44E3-9099-C40C66FF867C}">
                  <a14:compatExt spid="_x0000_s132138"/>
                </a:ext>
                <a:ext uri="{FF2B5EF4-FFF2-40B4-BE49-F238E27FC236}">
                  <a16:creationId xmlns:a16="http://schemas.microsoft.com/office/drawing/2014/main" id="{00000000-0008-0000-1F00-00002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289560</xdr:rowOff>
        </xdr:from>
        <xdr:to>
          <xdr:col>3</xdr:col>
          <xdr:colOff>510540</xdr:colOff>
          <xdr:row>33</xdr:row>
          <xdr:rowOff>38100</xdr:rowOff>
        </xdr:to>
        <xdr:sp macro="" textlink="">
          <xdr:nvSpPr>
            <xdr:cNvPr id="132139" name="Check Box 43" hidden="1">
              <a:extLst>
                <a:ext uri="{63B3BB69-23CF-44E3-9099-C40C66FF867C}">
                  <a14:compatExt spid="_x0000_s132139"/>
                </a:ext>
                <a:ext uri="{FF2B5EF4-FFF2-40B4-BE49-F238E27FC236}">
                  <a16:creationId xmlns:a16="http://schemas.microsoft.com/office/drawing/2014/main" id="{00000000-0008-0000-1F00-00002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289560</xdr:rowOff>
        </xdr:from>
        <xdr:to>
          <xdr:col>7</xdr:col>
          <xdr:colOff>518160</xdr:colOff>
          <xdr:row>33</xdr:row>
          <xdr:rowOff>38100</xdr:rowOff>
        </xdr:to>
        <xdr:sp macro="" textlink="">
          <xdr:nvSpPr>
            <xdr:cNvPr id="132140" name="Check Box 44" hidden="1">
              <a:extLst>
                <a:ext uri="{63B3BB69-23CF-44E3-9099-C40C66FF867C}">
                  <a14:compatExt spid="_x0000_s132140"/>
                </a:ext>
                <a:ext uri="{FF2B5EF4-FFF2-40B4-BE49-F238E27FC236}">
                  <a16:creationId xmlns:a16="http://schemas.microsoft.com/office/drawing/2014/main" id="{00000000-0008-0000-1F00-00002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289560</xdr:rowOff>
        </xdr:from>
        <xdr:to>
          <xdr:col>3</xdr:col>
          <xdr:colOff>510540</xdr:colOff>
          <xdr:row>34</xdr:row>
          <xdr:rowOff>38100</xdr:rowOff>
        </xdr:to>
        <xdr:sp macro="" textlink="">
          <xdr:nvSpPr>
            <xdr:cNvPr id="132141" name="Check Box 45" hidden="1">
              <a:extLst>
                <a:ext uri="{63B3BB69-23CF-44E3-9099-C40C66FF867C}">
                  <a14:compatExt spid="_x0000_s132141"/>
                </a:ext>
                <a:ext uri="{FF2B5EF4-FFF2-40B4-BE49-F238E27FC236}">
                  <a16:creationId xmlns:a16="http://schemas.microsoft.com/office/drawing/2014/main" id="{00000000-0008-0000-1F00-00002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289560</xdr:rowOff>
        </xdr:from>
        <xdr:to>
          <xdr:col>7</xdr:col>
          <xdr:colOff>518160</xdr:colOff>
          <xdr:row>34</xdr:row>
          <xdr:rowOff>38100</xdr:rowOff>
        </xdr:to>
        <xdr:sp macro="" textlink="">
          <xdr:nvSpPr>
            <xdr:cNvPr id="132142" name="Check Box 46" hidden="1">
              <a:extLst>
                <a:ext uri="{63B3BB69-23CF-44E3-9099-C40C66FF867C}">
                  <a14:compatExt spid="_x0000_s132142"/>
                </a:ext>
                <a:ext uri="{FF2B5EF4-FFF2-40B4-BE49-F238E27FC236}">
                  <a16:creationId xmlns:a16="http://schemas.microsoft.com/office/drawing/2014/main" id="{00000000-0008-0000-1F00-00002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289560</xdr:rowOff>
        </xdr:from>
        <xdr:to>
          <xdr:col>3</xdr:col>
          <xdr:colOff>510540</xdr:colOff>
          <xdr:row>35</xdr:row>
          <xdr:rowOff>38100</xdr:rowOff>
        </xdr:to>
        <xdr:sp macro="" textlink="">
          <xdr:nvSpPr>
            <xdr:cNvPr id="132143" name="Check Box 47" hidden="1">
              <a:extLst>
                <a:ext uri="{63B3BB69-23CF-44E3-9099-C40C66FF867C}">
                  <a14:compatExt spid="_x0000_s132143"/>
                </a:ext>
                <a:ext uri="{FF2B5EF4-FFF2-40B4-BE49-F238E27FC236}">
                  <a16:creationId xmlns:a16="http://schemas.microsoft.com/office/drawing/2014/main" id="{00000000-0008-0000-1F00-00002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289560</xdr:rowOff>
        </xdr:from>
        <xdr:to>
          <xdr:col>7</xdr:col>
          <xdr:colOff>518160</xdr:colOff>
          <xdr:row>35</xdr:row>
          <xdr:rowOff>38100</xdr:rowOff>
        </xdr:to>
        <xdr:sp macro="" textlink="">
          <xdr:nvSpPr>
            <xdr:cNvPr id="132144" name="Check Box 48" hidden="1">
              <a:extLst>
                <a:ext uri="{63B3BB69-23CF-44E3-9099-C40C66FF867C}">
                  <a14:compatExt spid="_x0000_s132144"/>
                </a:ext>
                <a:ext uri="{FF2B5EF4-FFF2-40B4-BE49-F238E27FC236}">
                  <a16:creationId xmlns:a16="http://schemas.microsoft.com/office/drawing/2014/main" id="{00000000-0008-0000-1F00-00003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34</xdr:row>
          <xdr:rowOff>289560</xdr:rowOff>
        </xdr:from>
        <xdr:to>
          <xdr:col>3</xdr:col>
          <xdr:colOff>510540</xdr:colOff>
          <xdr:row>36</xdr:row>
          <xdr:rowOff>38100</xdr:rowOff>
        </xdr:to>
        <xdr:sp macro="" textlink="">
          <xdr:nvSpPr>
            <xdr:cNvPr id="132145" name="Check Box 49" hidden="1">
              <a:extLst>
                <a:ext uri="{63B3BB69-23CF-44E3-9099-C40C66FF867C}">
                  <a14:compatExt spid="_x0000_s132145"/>
                </a:ext>
                <a:ext uri="{FF2B5EF4-FFF2-40B4-BE49-F238E27FC236}">
                  <a16:creationId xmlns:a16="http://schemas.microsoft.com/office/drawing/2014/main" id="{00000000-0008-0000-1F00-00003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289560</xdr:rowOff>
        </xdr:from>
        <xdr:to>
          <xdr:col>7</xdr:col>
          <xdr:colOff>518160</xdr:colOff>
          <xdr:row>36</xdr:row>
          <xdr:rowOff>38100</xdr:rowOff>
        </xdr:to>
        <xdr:sp macro="" textlink="">
          <xdr:nvSpPr>
            <xdr:cNvPr id="132146" name="Check Box 50" hidden="1">
              <a:extLst>
                <a:ext uri="{63B3BB69-23CF-44E3-9099-C40C66FF867C}">
                  <a14:compatExt spid="_x0000_s132146"/>
                </a:ext>
                <a:ext uri="{FF2B5EF4-FFF2-40B4-BE49-F238E27FC236}">
                  <a16:creationId xmlns:a16="http://schemas.microsoft.com/office/drawing/2014/main" id="{00000000-0008-0000-1F00-00003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289560</xdr:rowOff>
        </xdr:from>
        <xdr:to>
          <xdr:col>3</xdr:col>
          <xdr:colOff>510540</xdr:colOff>
          <xdr:row>37</xdr:row>
          <xdr:rowOff>38100</xdr:rowOff>
        </xdr:to>
        <xdr:sp macro="" textlink="">
          <xdr:nvSpPr>
            <xdr:cNvPr id="132147" name="Check Box 51" hidden="1">
              <a:extLst>
                <a:ext uri="{63B3BB69-23CF-44E3-9099-C40C66FF867C}">
                  <a14:compatExt spid="_x0000_s132147"/>
                </a:ext>
                <a:ext uri="{FF2B5EF4-FFF2-40B4-BE49-F238E27FC236}">
                  <a16:creationId xmlns:a16="http://schemas.microsoft.com/office/drawing/2014/main" id="{00000000-0008-0000-1F00-00003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289560</xdr:rowOff>
        </xdr:from>
        <xdr:to>
          <xdr:col>7</xdr:col>
          <xdr:colOff>518160</xdr:colOff>
          <xdr:row>37</xdr:row>
          <xdr:rowOff>38100</xdr:rowOff>
        </xdr:to>
        <xdr:sp macro="" textlink="">
          <xdr:nvSpPr>
            <xdr:cNvPr id="132148" name="Check Box 52" hidden="1">
              <a:extLst>
                <a:ext uri="{63B3BB69-23CF-44E3-9099-C40C66FF867C}">
                  <a14:compatExt spid="_x0000_s132148"/>
                </a:ext>
                <a:ext uri="{FF2B5EF4-FFF2-40B4-BE49-F238E27FC236}">
                  <a16:creationId xmlns:a16="http://schemas.microsoft.com/office/drawing/2014/main" id="{00000000-0008-0000-1F00-00003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36</xdr:row>
          <xdr:rowOff>289560</xdr:rowOff>
        </xdr:from>
        <xdr:to>
          <xdr:col>3</xdr:col>
          <xdr:colOff>510540</xdr:colOff>
          <xdr:row>38</xdr:row>
          <xdr:rowOff>38100</xdr:rowOff>
        </xdr:to>
        <xdr:sp macro="" textlink="">
          <xdr:nvSpPr>
            <xdr:cNvPr id="132149" name="Check Box 53" hidden="1">
              <a:extLst>
                <a:ext uri="{63B3BB69-23CF-44E3-9099-C40C66FF867C}">
                  <a14:compatExt spid="_x0000_s132149"/>
                </a:ext>
                <a:ext uri="{FF2B5EF4-FFF2-40B4-BE49-F238E27FC236}">
                  <a16:creationId xmlns:a16="http://schemas.microsoft.com/office/drawing/2014/main" id="{00000000-0008-0000-1F00-00003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289560</xdr:rowOff>
        </xdr:from>
        <xdr:to>
          <xdr:col>7</xdr:col>
          <xdr:colOff>518160</xdr:colOff>
          <xdr:row>38</xdr:row>
          <xdr:rowOff>38100</xdr:rowOff>
        </xdr:to>
        <xdr:sp macro="" textlink="">
          <xdr:nvSpPr>
            <xdr:cNvPr id="132150" name="Check Box 54" hidden="1">
              <a:extLst>
                <a:ext uri="{63B3BB69-23CF-44E3-9099-C40C66FF867C}">
                  <a14:compatExt spid="_x0000_s132150"/>
                </a:ext>
                <a:ext uri="{FF2B5EF4-FFF2-40B4-BE49-F238E27FC236}">
                  <a16:creationId xmlns:a16="http://schemas.microsoft.com/office/drawing/2014/main" id="{00000000-0008-0000-1F00-00003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289560</xdr:rowOff>
        </xdr:from>
        <xdr:to>
          <xdr:col>3</xdr:col>
          <xdr:colOff>510540</xdr:colOff>
          <xdr:row>39</xdr:row>
          <xdr:rowOff>38100</xdr:rowOff>
        </xdr:to>
        <xdr:sp macro="" textlink="">
          <xdr:nvSpPr>
            <xdr:cNvPr id="132151" name="Check Box 55" hidden="1">
              <a:extLst>
                <a:ext uri="{63B3BB69-23CF-44E3-9099-C40C66FF867C}">
                  <a14:compatExt spid="_x0000_s132151"/>
                </a:ext>
                <a:ext uri="{FF2B5EF4-FFF2-40B4-BE49-F238E27FC236}">
                  <a16:creationId xmlns:a16="http://schemas.microsoft.com/office/drawing/2014/main" id="{00000000-0008-0000-1F00-00003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289560</xdr:rowOff>
        </xdr:from>
        <xdr:to>
          <xdr:col>7</xdr:col>
          <xdr:colOff>518160</xdr:colOff>
          <xdr:row>39</xdr:row>
          <xdr:rowOff>38100</xdr:rowOff>
        </xdr:to>
        <xdr:sp macro="" textlink="">
          <xdr:nvSpPr>
            <xdr:cNvPr id="132152" name="Check Box 56" hidden="1">
              <a:extLst>
                <a:ext uri="{63B3BB69-23CF-44E3-9099-C40C66FF867C}">
                  <a14:compatExt spid="_x0000_s132152"/>
                </a:ext>
                <a:ext uri="{FF2B5EF4-FFF2-40B4-BE49-F238E27FC236}">
                  <a16:creationId xmlns:a16="http://schemas.microsoft.com/office/drawing/2014/main" id="{00000000-0008-0000-1F00-00003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289560</xdr:rowOff>
        </xdr:from>
        <xdr:to>
          <xdr:col>3</xdr:col>
          <xdr:colOff>510540</xdr:colOff>
          <xdr:row>40</xdr:row>
          <xdr:rowOff>38100</xdr:rowOff>
        </xdr:to>
        <xdr:sp macro="" textlink="">
          <xdr:nvSpPr>
            <xdr:cNvPr id="132153" name="Check Box 57" hidden="1">
              <a:extLst>
                <a:ext uri="{63B3BB69-23CF-44E3-9099-C40C66FF867C}">
                  <a14:compatExt spid="_x0000_s132153"/>
                </a:ext>
                <a:ext uri="{FF2B5EF4-FFF2-40B4-BE49-F238E27FC236}">
                  <a16:creationId xmlns:a16="http://schemas.microsoft.com/office/drawing/2014/main" id="{00000000-0008-0000-1F00-00003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289560</xdr:rowOff>
        </xdr:from>
        <xdr:to>
          <xdr:col>7</xdr:col>
          <xdr:colOff>518160</xdr:colOff>
          <xdr:row>40</xdr:row>
          <xdr:rowOff>38100</xdr:rowOff>
        </xdr:to>
        <xdr:sp macro="" textlink="">
          <xdr:nvSpPr>
            <xdr:cNvPr id="132154" name="Check Box 58" hidden="1">
              <a:extLst>
                <a:ext uri="{63B3BB69-23CF-44E3-9099-C40C66FF867C}">
                  <a14:compatExt spid="_x0000_s132154"/>
                </a:ext>
                <a:ext uri="{FF2B5EF4-FFF2-40B4-BE49-F238E27FC236}">
                  <a16:creationId xmlns:a16="http://schemas.microsoft.com/office/drawing/2014/main" id="{00000000-0008-0000-1F00-00003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419100</xdr:colOff>
      <xdr:row>6</xdr:row>
      <xdr:rowOff>83820</xdr:rowOff>
    </xdr:from>
    <xdr:to>
      <xdr:col>2</xdr:col>
      <xdr:colOff>9486900</xdr:colOff>
      <xdr:row>23</xdr:row>
      <xdr:rowOff>83820</xdr:rowOff>
    </xdr:to>
    <xdr:grpSp>
      <xdr:nvGrpSpPr>
        <xdr:cNvPr id="103415" name="Group 1">
          <a:extLst>
            <a:ext uri="{FF2B5EF4-FFF2-40B4-BE49-F238E27FC236}">
              <a16:creationId xmlns:a16="http://schemas.microsoft.com/office/drawing/2014/main" id="{A867E35F-B861-1DF8-D725-FADF1A5CDD81}"/>
            </a:ext>
          </a:extLst>
        </xdr:cNvPr>
        <xdr:cNvGrpSpPr>
          <a:grpSpLocks/>
        </xdr:cNvGrpSpPr>
      </xdr:nvGrpSpPr>
      <xdr:grpSpPr bwMode="auto">
        <a:xfrm>
          <a:off x="419100" y="1228725"/>
          <a:ext cx="11811000" cy="3238500"/>
          <a:chOff x="0" y="0"/>
          <a:chExt cx="9620250" cy="2847975"/>
        </a:xfrm>
      </xdr:grpSpPr>
      <xdr:grpSp>
        <xdr:nvGrpSpPr>
          <xdr:cNvPr id="103416" name="Group 2">
            <a:extLst>
              <a:ext uri="{FF2B5EF4-FFF2-40B4-BE49-F238E27FC236}">
                <a16:creationId xmlns:a16="http://schemas.microsoft.com/office/drawing/2014/main" id="{AFA989E9-2B6B-2AFC-1634-1210985963C7}"/>
              </a:ext>
            </a:extLst>
          </xdr:cNvPr>
          <xdr:cNvGrpSpPr>
            <a:grpSpLocks/>
          </xdr:cNvGrpSpPr>
        </xdr:nvGrpSpPr>
        <xdr:grpSpPr bwMode="auto">
          <a:xfrm>
            <a:off x="257175" y="419100"/>
            <a:ext cx="9100868" cy="2184149"/>
            <a:chOff x="0" y="-34506"/>
            <a:chExt cx="9100868" cy="2184149"/>
          </a:xfrm>
        </xdr:grpSpPr>
        <xdr:grpSp>
          <xdr:nvGrpSpPr>
            <xdr:cNvPr id="103420" name="Group 6">
              <a:extLst>
                <a:ext uri="{FF2B5EF4-FFF2-40B4-BE49-F238E27FC236}">
                  <a16:creationId xmlns:a16="http://schemas.microsoft.com/office/drawing/2014/main" id="{235A780F-300C-AB16-9EF5-26051FAADF9D}"/>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7DE5C600-587D-0F27-CD12-20A6DFD1D07B}"/>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272A8092-31D5-FDED-938A-8CEB0F4CB201}"/>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06496" name="Group 10">
                <a:extLst>
                  <a:ext uri="{FF2B5EF4-FFF2-40B4-BE49-F238E27FC236}">
                    <a16:creationId xmlns:a16="http://schemas.microsoft.com/office/drawing/2014/main" id="{00D093A0-A1BD-6ED5-CD23-51A1384992D6}"/>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1B0C7F1F-15DC-DFDC-E2A4-0D1531D43515}"/>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06503" name="Group 17">
                  <a:extLst>
                    <a:ext uri="{FF2B5EF4-FFF2-40B4-BE49-F238E27FC236}">
                      <a16:creationId xmlns:a16="http://schemas.microsoft.com/office/drawing/2014/main" id="{5D249A28-DEDF-0EDE-A953-4C4B15086CB7}"/>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2DAF88D3-040F-A1DF-EC24-0147FF82DCBF}"/>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06506" name="Group 20">
                    <a:extLst>
                      <a:ext uri="{FF2B5EF4-FFF2-40B4-BE49-F238E27FC236}">
                        <a16:creationId xmlns:a16="http://schemas.microsoft.com/office/drawing/2014/main" id="{8CE43EC2-4A88-D457-9B55-8AE6601975C8}"/>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847DF895-5EF4-DB23-A35A-620E19036EA7}"/>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E4AF22D8-1088-7C1D-8ADF-00DD33FFD391}"/>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6F088BF2-42BE-D0AF-D131-32FD3EC4AA0E}"/>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C10AC3F2-C3F5-1A72-0D11-38F31FA9EC47}"/>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5B986E5F-0EFE-1F6D-D887-CEA1E3C29759}"/>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6218F791-669A-0206-AC30-03CDD8FF3F1B}"/>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05DE4E4F-6FF0-9597-9804-758D4A6DBE1A}"/>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06497" name="Group 11">
                <a:extLst>
                  <a:ext uri="{FF2B5EF4-FFF2-40B4-BE49-F238E27FC236}">
                    <a16:creationId xmlns:a16="http://schemas.microsoft.com/office/drawing/2014/main" id="{C0181EDF-FD11-BD91-191D-620C36E3F012}"/>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29DDBF9D-3E0E-678A-2B99-C84A73FCA534}"/>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857EBC92-CED4-4140-7321-890E9AE186D3}"/>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D7F18859-2B82-6FF1-CF9A-3987514CBA93}"/>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F3417E36-3789-3C80-0B5B-AFBC09DDD8BF}"/>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34E792E8-C52A-8DAB-226E-852D206C9FC9}"/>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103417" name="Group 3">
            <a:extLst>
              <a:ext uri="{FF2B5EF4-FFF2-40B4-BE49-F238E27FC236}">
                <a16:creationId xmlns:a16="http://schemas.microsoft.com/office/drawing/2014/main" id="{067D3825-3829-44F5-407B-93B08EC91734}"/>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F5E0ECC3-5878-F980-1BB3-DE641F94612F}"/>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611D1C9C-6EA2-4CB3-B3EE-942E3B179F39}"/>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333376</xdr:colOff>
      <xdr:row>51</xdr:row>
      <xdr:rowOff>76628</xdr:rowOff>
    </xdr:to>
    <xdr:pic>
      <xdr:nvPicPr>
        <xdr:cNvPr id="2" name="Picture 1">
          <a:extLst>
            <a:ext uri="{FF2B5EF4-FFF2-40B4-BE49-F238E27FC236}">
              <a16:creationId xmlns:a16="http://schemas.microsoft.com/office/drawing/2014/main" id="{E618D551-381B-3C57-9BAC-A9D85501AE10}"/>
            </a:ext>
          </a:extLst>
        </xdr:cNvPr>
        <xdr:cNvPicPr>
          <a:picLocks noChangeAspect="1"/>
        </xdr:cNvPicPr>
      </xdr:nvPicPr>
      <xdr:blipFill>
        <a:blip xmlns:r="http://schemas.openxmlformats.org/officeDocument/2006/relationships" r:embed="rId1"/>
        <a:stretch>
          <a:fillRect/>
        </a:stretch>
      </xdr:blipFill>
      <xdr:spPr>
        <a:xfrm>
          <a:off x="1" y="0"/>
          <a:ext cx="6934200" cy="9792128"/>
        </a:xfrm>
        <a:prstGeom prst="rect">
          <a:avLst/>
        </a:prstGeom>
      </xdr:spPr>
    </xdr:pic>
    <xdr:clientData/>
  </xdr:twoCellAnchor>
  <xdr:twoCellAnchor editAs="oneCell">
    <xdr:from>
      <xdr:col>9</xdr:col>
      <xdr:colOff>304801</xdr:colOff>
      <xdr:row>0</xdr:row>
      <xdr:rowOff>0</xdr:rowOff>
    </xdr:from>
    <xdr:to>
      <xdr:col>18</xdr:col>
      <xdr:colOff>658332</xdr:colOff>
      <xdr:row>51</xdr:row>
      <xdr:rowOff>171450</xdr:rowOff>
    </xdr:to>
    <xdr:pic>
      <xdr:nvPicPr>
        <xdr:cNvPr id="3" name="Picture 2">
          <a:extLst>
            <a:ext uri="{FF2B5EF4-FFF2-40B4-BE49-F238E27FC236}">
              <a16:creationId xmlns:a16="http://schemas.microsoft.com/office/drawing/2014/main" id="{3B95590F-81D0-57D6-9AFD-E119843C7901}"/>
            </a:ext>
          </a:extLst>
        </xdr:cNvPr>
        <xdr:cNvPicPr>
          <a:picLocks noChangeAspect="1"/>
        </xdr:cNvPicPr>
      </xdr:nvPicPr>
      <xdr:blipFill>
        <a:blip xmlns:r="http://schemas.openxmlformats.org/officeDocument/2006/relationships" r:embed="rId2"/>
        <a:stretch>
          <a:fillRect/>
        </a:stretch>
      </xdr:blipFill>
      <xdr:spPr>
        <a:xfrm>
          <a:off x="6905626" y="0"/>
          <a:ext cx="6954356" cy="9886950"/>
        </a:xfrm>
        <a:prstGeom prst="rect">
          <a:avLst/>
        </a:prstGeom>
      </xdr:spPr>
    </xdr:pic>
    <xdr:clientData/>
  </xdr:twoCellAnchor>
  <xdr:twoCellAnchor editAs="oneCell">
    <xdr:from>
      <xdr:col>0</xdr:col>
      <xdr:colOff>0</xdr:colOff>
      <xdr:row>52</xdr:row>
      <xdr:rowOff>85725</xdr:rowOff>
    </xdr:from>
    <xdr:to>
      <xdr:col>9</xdr:col>
      <xdr:colOff>401955</xdr:colOff>
      <xdr:row>104</xdr:row>
      <xdr:rowOff>126460</xdr:rowOff>
    </xdr:to>
    <xdr:pic>
      <xdr:nvPicPr>
        <xdr:cNvPr id="4" name="Picture 3">
          <a:extLst>
            <a:ext uri="{FF2B5EF4-FFF2-40B4-BE49-F238E27FC236}">
              <a16:creationId xmlns:a16="http://schemas.microsoft.com/office/drawing/2014/main" id="{C0E028E2-461C-5BEF-F92D-6308C71E58B0}"/>
            </a:ext>
          </a:extLst>
        </xdr:cNvPr>
        <xdr:cNvPicPr>
          <a:picLocks noChangeAspect="1"/>
        </xdr:cNvPicPr>
      </xdr:nvPicPr>
      <xdr:blipFill>
        <a:blip xmlns:r="http://schemas.openxmlformats.org/officeDocument/2006/relationships" r:embed="rId3"/>
        <a:stretch>
          <a:fillRect/>
        </a:stretch>
      </xdr:blipFill>
      <xdr:spPr>
        <a:xfrm>
          <a:off x="0" y="9991725"/>
          <a:ext cx="7002780" cy="99467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504825</xdr:colOff>
      <xdr:row>53</xdr:row>
      <xdr:rowOff>49436</xdr:rowOff>
    </xdr:to>
    <xdr:pic>
      <xdr:nvPicPr>
        <xdr:cNvPr id="2" name="Picture 1">
          <a:extLst>
            <a:ext uri="{FF2B5EF4-FFF2-40B4-BE49-F238E27FC236}">
              <a16:creationId xmlns:a16="http://schemas.microsoft.com/office/drawing/2014/main" id="{FF23AC32-AB98-975B-6E7A-8913331F725A}"/>
            </a:ext>
          </a:extLst>
        </xdr:cNvPr>
        <xdr:cNvPicPr>
          <a:picLocks noChangeAspect="1"/>
        </xdr:cNvPicPr>
      </xdr:nvPicPr>
      <xdr:blipFill>
        <a:blip xmlns:r="http://schemas.openxmlformats.org/officeDocument/2006/relationships" r:embed="rId1"/>
        <a:stretch>
          <a:fillRect/>
        </a:stretch>
      </xdr:blipFill>
      <xdr:spPr>
        <a:xfrm>
          <a:off x="0" y="0"/>
          <a:ext cx="7105650" cy="10145936"/>
        </a:xfrm>
        <a:prstGeom prst="rect">
          <a:avLst/>
        </a:prstGeom>
      </xdr:spPr>
    </xdr:pic>
    <xdr:clientData/>
  </xdr:twoCellAnchor>
  <xdr:twoCellAnchor editAs="oneCell">
    <xdr:from>
      <xdr:col>9</xdr:col>
      <xdr:colOff>466725</xdr:colOff>
      <xdr:row>0</xdr:row>
      <xdr:rowOff>0</xdr:rowOff>
    </xdr:from>
    <xdr:to>
      <xdr:col>19</xdr:col>
      <xdr:colOff>245765</xdr:colOff>
      <xdr:row>53</xdr:row>
      <xdr:rowOff>76200</xdr:rowOff>
    </xdr:to>
    <xdr:pic>
      <xdr:nvPicPr>
        <xdr:cNvPr id="3" name="Picture 2">
          <a:extLst>
            <a:ext uri="{FF2B5EF4-FFF2-40B4-BE49-F238E27FC236}">
              <a16:creationId xmlns:a16="http://schemas.microsoft.com/office/drawing/2014/main" id="{438C0908-2E37-8E6A-B1EF-2A0C631D2058}"/>
            </a:ext>
          </a:extLst>
        </xdr:cNvPr>
        <xdr:cNvPicPr>
          <a:picLocks noChangeAspect="1"/>
        </xdr:cNvPicPr>
      </xdr:nvPicPr>
      <xdr:blipFill>
        <a:blip xmlns:r="http://schemas.openxmlformats.org/officeDocument/2006/relationships" r:embed="rId2"/>
        <a:stretch>
          <a:fillRect/>
        </a:stretch>
      </xdr:blipFill>
      <xdr:spPr>
        <a:xfrm>
          <a:off x="7067550" y="0"/>
          <a:ext cx="7113290" cy="10172700"/>
        </a:xfrm>
        <a:prstGeom prst="rect">
          <a:avLst/>
        </a:prstGeom>
      </xdr:spPr>
    </xdr:pic>
    <xdr:clientData/>
  </xdr:twoCellAnchor>
  <xdr:twoCellAnchor editAs="oneCell">
    <xdr:from>
      <xdr:col>0</xdr:col>
      <xdr:colOff>0</xdr:colOff>
      <xdr:row>53</xdr:row>
      <xdr:rowOff>66675</xdr:rowOff>
    </xdr:from>
    <xdr:to>
      <xdr:col>9</xdr:col>
      <xdr:colOff>465556</xdr:colOff>
      <xdr:row>106</xdr:row>
      <xdr:rowOff>104775</xdr:rowOff>
    </xdr:to>
    <xdr:pic>
      <xdr:nvPicPr>
        <xdr:cNvPr id="4" name="Picture 3">
          <a:extLst>
            <a:ext uri="{FF2B5EF4-FFF2-40B4-BE49-F238E27FC236}">
              <a16:creationId xmlns:a16="http://schemas.microsoft.com/office/drawing/2014/main" id="{2EA66A26-8B61-AE2D-5828-291EAED61215}"/>
            </a:ext>
          </a:extLst>
        </xdr:cNvPr>
        <xdr:cNvPicPr>
          <a:picLocks noChangeAspect="1"/>
        </xdr:cNvPicPr>
      </xdr:nvPicPr>
      <xdr:blipFill>
        <a:blip xmlns:r="http://schemas.openxmlformats.org/officeDocument/2006/relationships" r:embed="rId3"/>
        <a:stretch>
          <a:fillRect/>
        </a:stretch>
      </xdr:blipFill>
      <xdr:spPr>
        <a:xfrm>
          <a:off x="0" y="10163175"/>
          <a:ext cx="7066381" cy="10134600"/>
        </a:xfrm>
        <a:prstGeom prst="rect">
          <a:avLst/>
        </a:prstGeom>
      </xdr:spPr>
    </xdr:pic>
    <xdr:clientData/>
  </xdr:twoCellAnchor>
  <xdr:twoCellAnchor editAs="oneCell">
    <xdr:from>
      <xdr:col>9</xdr:col>
      <xdr:colOff>419099</xdr:colOff>
      <xdr:row>53</xdr:row>
      <xdr:rowOff>19050</xdr:rowOff>
    </xdr:from>
    <xdr:to>
      <xdr:col>19</xdr:col>
      <xdr:colOff>320040</xdr:colOff>
      <xdr:row>107</xdr:row>
      <xdr:rowOff>9525</xdr:rowOff>
    </xdr:to>
    <xdr:pic>
      <xdr:nvPicPr>
        <xdr:cNvPr id="6" name="Picture 5">
          <a:extLst>
            <a:ext uri="{FF2B5EF4-FFF2-40B4-BE49-F238E27FC236}">
              <a16:creationId xmlns:a16="http://schemas.microsoft.com/office/drawing/2014/main" id="{2FE9318D-7DFB-89FA-A583-38336B070071}"/>
            </a:ext>
          </a:extLst>
        </xdr:cNvPr>
        <xdr:cNvPicPr>
          <a:picLocks noChangeAspect="1"/>
        </xdr:cNvPicPr>
      </xdr:nvPicPr>
      <xdr:blipFill>
        <a:blip xmlns:r="http://schemas.openxmlformats.org/officeDocument/2006/relationships" r:embed="rId4"/>
        <a:stretch>
          <a:fillRect/>
        </a:stretch>
      </xdr:blipFill>
      <xdr:spPr>
        <a:xfrm>
          <a:off x="7019924" y="10115550"/>
          <a:ext cx="7235191" cy="102774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266700</xdr:colOff>
      <xdr:row>46</xdr:row>
      <xdr:rowOff>7620</xdr:rowOff>
    </xdr:to>
    <xdr:pic>
      <xdr:nvPicPr>
        <xdr:cNvPr id="101529" name="Picture 9" descr="A document with text and a note&#10;&#10;Description automatically generated with medium confidence">
          <a:extLst>
            <a:ext uri="{FF2B5EF4-FFF2-40B4-BE49-F238E27FC236}">
              <a16:creationId xmlns:a16="http://schemas.microsoft.com/office/drawing/2014/main" id="{795C5F85-91B5-8D24-F6C5-56F4121FC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18860" cy="877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464820</xdr:colOff>
      <xdr:row>46</xdr:row>
      <xdr:rowOff>22860</xdr:rowOff>
    </xdr:to>
    <xdr:pic>
      <xdr:nvPicPr>
        <xdr:cNvPr id="101530" name="Picture 10" descr="A document with text on it&#10;&#10;Description automatically generated">
          <a:extLst>
            <a:ext uri="{FF2B5EF4-FFF2-40B4-BE49-F238E27FC236}">
              <a16:creationId xmlns:a16="http://schemas.microsoft.com/office/drawing/2014/main" id="{6F34F072-6880-D533-D5BF-8ED0F2C186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0760" y="0"/>
          <a:ext cx="6088380" cy="87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228600</xdr:colOff>
      <xdr:row>92</xdr:row>
      <xdr:rowOff>22860</xdr:rowOff>
    </xdr:to>
    <xdr:pic>
      <xdr:nvPicPr>
        <xdr:cNvPr id="101531" name="Picture 11" descr="A document with text on it&#10;&#10;Description automatically generated">
          <a:extLst>
            <a:ext uri="{FF2B5EF4-FFF2-40B4-BE49-F238E27FC236}">
              <a16:creationId xmlns:a16="http://schemas.microsoft.com/office/drawing/2014/main" id="{2B1A7BE1-A4A7-546D-49C6-619D761CC4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6080760"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510540</xdr:colOff>
      <xdr:row>92</xdr:row>
      <xdr:rowOff>0</xdr:rowOff>
    </xdr:to>
    <xdr:pic>
      <xdr:nvPicPr>
        <xdr:cNvPr id="101532" name="Picture 12" descr="A document with text on it&#10;&#10;Description automatically generated">
          <a:extLst>
            <a:ext uri="{FF2B5EF4-FFF2-40B4-BE49-F238E27FC236}">
              <a16:creationId xmlns:a16="http://schemas.microsoft.com/office/drawing/2014/main" id="{2D25287B-6AC1-A8B6-5893-E64C52257CF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785860"/>
          <a:ext cx="6118860" cy="874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xdr:row>
      <xdr:rowOff>99060</xdr:rowOff>
    </xdr:from>
    <xdr:to>
      <xdr:col>2</xdr:col>
      <xdr:colOff>0</xdr:colOff>
      <xdr:row>5</xdr:row>
      <xdr:rowOff>99060</xdr:rowOff>
    </xdr:to>
    <xdr:sp macro="" textlink="">
      <xdr:nvSpPr>
        <xdr:cNvPr id="1613" name="Line 4">
          <a:extLst>
            <a:ext uri="{FF2B5EF4-FFF2-40B4-BE49-F238E27FC236}">
              <a16:creationId xmlns:a16="http://schemas.microsoft.com/office/drawing/2014/main" id="{D5B064B4-FABE-2619-0CD3-76B8B82F8279}"/>
            </a:ext>
          </a:extLst>
        </xdr:cNvPr>
        <xdr:cNvSpPr>
          <a:spLocks noChangeShapeType="1"/>
        </xdr:cNvSpPr>
      </xdr:nvSpPr>
      <xdr:spPr bwMode="auto">
        <a:xfrm flipV="1">
          <a:off x="2705100" y="11125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6</xdr:row>
      <xdr:rowOff>99060</xdr:rowOff>
    </xdr:from>
    <xdr:to>
      <xdr:col>2</xdr:col>
      <xdr:colOff>0</xdr:colOff>
      <xdr:row>6</xdr:row>
      <xdr:rowOff>99060</xdr:rowOff>
    </xdr:to>
    <xdr:sp macro="" textlink="">
      <xdr:nvSpPr>
        <xdr:cNvPr id="1614" name="Line 5">
          <a:extLst>
            <a:ext uri="{FF2B5EF4-FFF2-40B4-BE49-F238E27FC236}">
              <a16:creationId xmlns:a16="http://schemas.microsoft.com/office/drawing/2014/main" id="{839C2413-5E20-0DBE-3782-E7B58B203548}"/>
            </a:ext>
          </a:extLst>
        </xdr:cNvPr>
        <xdr:cNvSpPr>
          <a:spLocks noChangeShapeType="1"/>
        </xdr:cNvSpPr>
      </xdr:nvSpPr>
      <xdr:spPr bwMode="auto">
        <a:xfrm flipV="1">
          <a:off x="2705100" y="131826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73375" name="Line 13">
          <a:extLst>
            <a:ext uri="{FF2B5EF4-FFF2-40B4-BE49-F238E27FC236}">
              <a16:creationId xmlns:a16="http://schemas.microsoft.com/office/drawing/2014/main" id="{BCC25989-A05D-5AB5-4EFC-5B11699D6E76}"/>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73376" name="Line 13">
          <a:extLst>
            <a:ext uri="{FF2B5EF4-FFF2-40B4-BE49-F238E27FC236}">
              <a16:creationId xmlns:a16="http://schemas.microsoft.com/office/drawing/2014/main" id="{48EB92B2-F586-0C81-0B6E-1568BE871583}"/>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38370E4-E682-4B4B-51CE-430AE3CA3A54}"/>
            </a:ext>
          </a:extLst>
        </xdr:cNvPr>
        <xdr:cNvSpPr/>
      </xdr:nvSpPr>
      <xdr:spPr bwMode="auto">
        <a:xfrm>
          <a:off x="12242049" y="7188950"/>
          <a:ext cx="2845897" cy="17993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907FD44-8D1C-72CC-D212-A69AACB5D35E}"/>
            </a:ext>
          </a:extLst>
        </xdr:cNvPr>
        <xdr:cNvSpPr/>
      </xdr:nvSpPr>
      <xdr:spPr bwMode="auto">
        <a:xfrm>
          <a:off x="12308377" y="826458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6661" name="Line 13">
          <a:extLst>
            <a:ext uri="{FF2B5EF4-FFF2-40B4-BE49-F238E27FC236}">
              <a16:creationId xmlns:a16="http://schemas.microsoft.com/office/drawing/2014/main" id="{C9EDFE80-F296-86A5-7499-F0360C4E2BC6}"/>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6662" name="Line 13">
          <a:extLst>
            <a:ext uri="{FF2B5EF4-FFF2-40B4-BE49-F238E27FC236}">
              <a16:creationId xmlns:a16="http://schemas.microsoft.com/office/drawing/2014/main" id="{C707EEB3-9048-0C3B-1E20-122416C9FCBE}"/>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2FCE113-CD84-432D-91DC-03CA01427954}"/>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4F8C6C6-6600-41E4-AF2B-41B83EE35AFB}"/>
            </a:ext>
          </a:extLst>
        </xdr:cNvPr>
        <xdr:cNvSpPr/>
      </xdr:nvSpPr>
      <xdr:spPr bwMode="auto">
        <a:xfrm>
          <a:off x="12299545" y="827791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7707" name="Line 13">
          <a:extLst>
            <a:ext uri="{FF2B5EF4-FFF2-40B4-BE49-F238E27FC236}">
              <a16:creationId xmlns:a16="http://schemas.microsoft.com/office/drawing/2014/main" id="{BA3481D6-E449-6DE9-739D-9CC356548E87}"/>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7708" name="Line 13">
          <a:extLst>
            <a:ext uri="{FF2B5EF4-FFF2-40B4-BE49-F238E27FC236}">
              <a16:creationId xmlns:a16="http://schemas.microsoft.com/office/drawing/2014/main" id="{25E7F10E-ED23-4F1C-F52B-B9A6FE594A09}"/>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892B035-F21D-4E6C-9925-FC9A474AE99B}"/>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9AA4729-A4E2-49A9-977F-9096EB1DD724}"/>
            </a:ext>
          </a:extLst>
        </xdr:cNvPr>
        <xdr:cNvSpPr/>
      </xdr:nvSpPr>
      <xdr:spPr bwMode="auto">
        <a:xfrm>
          <a:off x="12299545" y="837316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8779" name="Line 13">
          <a:extLst>
            <a:ext uri="{FF2B5EF4-FFF2-40B4-BE49-F238E27FC236}">
              <a16:creationId xmlns:a16="http://schemas.microsoft.com/office/drawing/2014/main" id="{6E8FA5AD-8519-F50B-4230-ECF1CA393ABE}"/>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8780" name="Line 13">
          <a:extLst>
            <a:ext uri="{FF2B5EF4-FFF2-40B4-BE49-F238E27FC236}">
              <a16:creationId xmlns:a16="http://schemas.microsoft.com/office/drawing/2014/main" id="{E6EF96F5-0617-3175-3827-37AC49ED3C38}"/>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9.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customProperty" Target="../customProperty24.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0.bin"/><Relationship Id="rId4" Type="http://schemas.openxmlformats.org/officeDocument/2006/relationships/customProperty" Target="../customProperty2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28.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1.bin"/><Relationship Id="rId4" Type="http://schemas.openxmlformats.org/officeDocument/2006/relationships/customProperty" Target="../customProperty31.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33.bin"/><Relationship Id="rId7" Type="http://schemas.openxmlformats.org/officeDocument/2006/relationships/comments" Target="../comments6.xml"/><Relationship Id="rId2" Type="http://schemas.openxmlformats.org/officeDocument/2006/relationships/customProperty" Target="../customProperty32.bin"/><Relationship Id="rId1" Type="http://schemas.openxmlformats.org/officeDocument/2006/relationships/printerSettings" Target="../printerSettings/printerSettings12.bin"/><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customProperty" Target="../customProperty3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3.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customProperty" Target="../customProperty37.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9.bin"/><Relationship Id="rId2" Type="http://schemas.openxmlformats.org/officeDocument/2006/relationships/customProperty" Target="../customProperty38.bin"/><Relationship Id="rId1" Type="http://schemas.openxmlformats.org/officeDocument/2006/relationships/printerSettings" Target="../printerSettings/printerSettings14.bin"/><Relationship Id="rId4" Type="http://schemas.openxmlformats.org/officeDocument/2006/relationships/customProperty" Target="../customProperty4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41.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customProperty" Target="../customProperty42.bin"/><Relationship Id="rId1" Type="http://schemas.openxmlformats.org/officeDocument/2006/relationships/printerSettings" Target="../printerSettings/printerSettings15.bin"/><Relationship Id="rId4" Type="http://schemas.openxmlformats.org/officeDocument/2006/relationships/customProperty" Target="../customProperty44.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46.bin"/><Relationship Id="rId7" Type="http://schemas.openxmlformats.org/officeDocument/2006/relationships/comments" Target="../comments8.xml"/><Relationship Id="rId2" Type="http://schemas.openxmlformats.org/officeDocument/2006/relationships/customProperty" Target="../customProperty45.bin"/><Relationship Id="rId1" Type="http://schemas.openxmlformats.org/officeDocument/2006/relationships/printerSettings" Target="../printerSettings/printerSettings16.bin"/><Relationship Id="rId6" Type="http://schemas.openxmlformats.org/officeDocument/2006/relationships/vmlDrawing" Target="../drawings/vmlDrawing8.vml"/><Relationship Id="rId5" Type="http://schemas.openxmlformats.org/officeDocument/2006/relationships/drawing" Target="../drawings/drawing9.xml"/><Relationship Id="rId4" Type="http://schemas.openxmlformats.org/officeDocument/2006/relationships/customProperty" Target="../customProperty47.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1.bin"/><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9.bin"/><Relationship Id="rId2" Type="http://schemas.openxmlformats.org/officeDocument/2006/relationships/customProperty" Target="../customProperty48.bin"/><Relationship Id="rId1" Type="http://schemas.openxmlformats.org/officeDocument/2006/relationships/printerSettings" Target="../printerSettings/printerSettings17.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customProperty" Target="../customProperty50.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52.bin"/><Relationship Id="rId2" Type="http://schemas.openxmlformats.org/officeDocument/2006/relationships/customProperty" Target="../customProperty51.bin"/><Relationship Id="rId1" Type="http://schemas.openxmlformats.org/officeDocument/2006/relationships/printerSettings" Target="../printerSettings/printerSettings18.bin"/><Relationship Id="rId4" Type="http://schemas.openxmlformats.org/officeDocument/2006/relationships/customProperty" Target="../customProperty5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54.bin"/></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56.bin"/><Relationship Id="rId2" Type="http://schemas.openxmlformats.org/officeDocument/2006/relationships/customProperty" Target="../customProperty55.bin"/><Relationship Id="rId1" Type="http://schemas.openxmlformats.org/officeDocument/2006/relationships/printerSettings" Target="../printerSettings/printerSettings19.bin"/><Relationship Id="rId4" Type="http://schemas.openxmlformats.org/officeDocument/2006/relationships/customProperty" Target="../customProperty57.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59.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60.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61.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6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64.bin"/></Relationships>
</file>

<file path=xl/worksheets/_rels/sheet31.xml.rels><?xml version="1.0" encoding="UTF-8" standalone="yes"?>
<Relationships xmlns="http://schemas.openxmlformats.org/package/2006/relationships"><Relationship Id="rId3" Type="http://schemas.openxmlformats.org/officeDocument/2006/relationships/customProperty" Target="../customProperty65.bin"/><Relationship Id="rId2" Type="http://schemas.openxmlformats.org/officeDocument/2006/relationships/hyperlink" Target="http://www.svp.org.uk/" TargetMode="External"/><Relationship Id="rId1" Type="http://schemas.openxmlformats.org/officeDocument/2006/relationships/hyperlink" Target="http://www.svp.org.uk/privacy-policy" TargetMode="External"/><Relationship Id="rId6" Type="http://schemas.openxmlformats.org/officeDocument/2006/relationships/ctrlProp" Target="../ctrlProps/ctrlProp1.xml"/><Relationship Id="rId5" Type="http://schemas.openxmlformats.org/officeDocument/2006/relationships/vmlDrawing" Target="../drawings/vmlDrawing10.vml"/><Relationship Id="rId4" Type="http://schemas.openxmlformats.org/officeDocument/2006/relationships/drawing" Target="../drawings/drawing12.xml"/></Relationships>
</file>

<file path=xl/worksheets/_rels/sheet3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13.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11.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customProperty" Target="../customProperty66.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6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6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6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7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customProperty" Target="../customProperty71.bin"/></Relationships>
</file>

<file path=xl/worksheets/_rels/sheet38.xml.rels><?xml version="1.0" encoding="UTF-8" standalone="yes"?>
<Relationships xmlns="http://schemas.openxmlformats.org/package/2006/relationships"><Relationship Id="rId3" Type="http://schemas.openxmlformats.org/officeDocument/2006/relationships/customProperty" Target="../customProperty73.bin"/><Relationship Id="rId2" Type="http://schemas.openxmlformats.org/officeDocument/2006/relationships/customProperty" Target="../customProperty72.bin"/><Relationship Id="rId1" Type="http://schemas.openxmlformats.org/officeDocument/2006/relationships/printerSettings" Target="../printerSettings/printerSettings21.bin"/><Relationship Id="rId4" Type="http://schemas.openxmlformats.org/officeDocument/2006/relationships/customProperty" Target="../customProperty74.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7" Type="http://schemas.openxmlformats.org/officeDocument/2006/relationships/comments" Target="../comments2.xml"/><Relationship Id="rId2" Type="http://schemas.openxmlformats.org/officeDocument/2006/relationships/customProperty" Target="../customProperty6.bin"/><Relationship Id="rId1" Type="http://schemas.openxmlformats.org/officeDocument/2006/relationships/printerSettings" Target="../printerSettings/printerSettings3.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customProperty" Target="../customProperty8.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customProperty" Target="../customProperty1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5.bin"/><Relationship Id="rId4" Type="http://schemas.openxmlformats.org/officeDocument/2006/relationships/customProperty" Target="../customProperty1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7.bin"/><Relationship Id="rId4" Type="http://schemas.openxmlformats.org/officeDocument/2006/relationships/customProperty" Target="../customProperty1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20.bin"/><Relationship Id="rId7" Type="http://schemas.openxmlformats.org/officeDocument/2006/relationships/comments" Target="../comments4.xml"/><Relationship Id="rId2" Type="http://schemas.openxmlformats.org/officeDocument/2006/relationships/customProperty" Target="../customProperty19.bin"/><Relationship Id="rId1" Type="http://schemas.openxmlformats.org/officeDocument/2006/relationships/printerSettings" Target="../printerSettings/printerSettings8.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94B5-E86E-4AF9-A49C-6CD5ADBFDEE5}">
  <sheetPr codeName="Sheet23">
    <tabColor theme="8" tint="-0.249977111117893"/>
  </sheetPr>
  <dimension ref="A1:B36"/>
  <sheetViews>
    <sheetView tabSelected="1" workbookViewId="0">
      <selection activeCell="F36" sqref="F36"/>
    </sheetView>
  </sheetViews>
  <sheetFormatPr defaultRowHeight="15"/>
  <cols>
    <col min="1" max="1" width="5.08984375" customWidth="1"/>
    <col min="2" max="2" width="32.7265625" customWidth="1"/>
  </cols>
  <sheetData>
    <row r="1" spans="1:2" s="564" customFormat="1" ht="17.399999999999999">
      <c r="A1" s="562" t="s">
        <v>684</v>
      </c>
      <c r="B1" s="563" t="s">
        <v>722</v>
      </c>
    </row>
    <row r="2" spans="1:2" ht="4.8" customHeight="1"/>
    <row r="3" spans="1:2" s="564" customFormat="1" ht="17.399999999999999">
      <c r="A3" s="562" t="s">
        <v>684</v>
      </c>
      <c r="B3" s="563" t="s">
        <v>725</v>
      </c>
    </row>
    <row r="4" spans="1:2" ht="6.6" customHeight="1">
      <c r="A4" s="553"/>
      <c r="B4" s="563"/>
    </row>
    <row r="5" spans="1:2" s="564" customFormat="1" ht="17.399999999999999">
      <c r="A5" s="562" t="s">
        <v>684</v>
      </c>
      <c r="B5" s="563" t="s">
        <v>332</v>
      </c>
    </row>
    <row r="6" spans="1:2" ht="6" customHeight="1">
      <c r="A6" s="551"/>
      <c r="B6" s="552"/>
    </row>
    <row r="7" spans="1:2" ht="17.399999999999999">
      <c r="A7" s="551" t="s">
        <v>684</v>
      </c>
      <c r="B7" s="552" t="s">
        <v>686</v>
      </c>
    </row>
    <row r="8" spans="1:2" ht="4.8" customHeight="1">
      <c r="A8" s="551"/>
      <c r="B8" s="552"/>
    </row>
    <row r="9" spans="1:2" ht="17.399999999999999">
      <c r="A9" s="551" t="s">
        <v>684</v>
      </c>
      <c r="B9" s="552" t="s">
        <v>691</v>
      </c>
    </row>
    <row r="10" spans="1:2" ht="6" customHeight="1">
      <c r="A10" s="551"/>
      <c r="B10" s="552"/>
    </row>
    <row r="11" spans="1:2" ht="17.399999999999999">
      <c r="A11" s="551" t="s">
        <v>684</v>
      </c>
      <c r="B11" s="552" t="s">
        <v>564</v>
      </c>
    </row>
    <row r="12" spans="1:2" ht="6" customHeight="1">
      <c r="B12" s="553"/>
    </row>
    <row r="13" spans="1:2" ht="17.399999999999999">
      <c r="A13" s="551" t="s">
        <v>684</v>
      </c>
      <c r="B13" s="552" t="s">
        <v>685</v>
      </c>
    </row>
    <row r="14" spans="1:2" ht="5.4" customHeight="1">
      <c r="A14" s="551"/>
      <c r="B14" s="552"/>
    </row>
    <row r="15" spans="1:2" ht="17.399999999999999">
      <c r="A15" s="551" t="s">
        <v>684</v>
      </c>
      <c r="B15" s="552" t="s">
        <v>701</v>
      </c>
    </row>
    <row r="16" spans="1:2" ht="3.6" customHeight="1">
      <c r="A16" s="551"/>
      <c r="B16" s="552"/>
    </row>
    <row r="17" spans="1:2" ht="17.399999999999999">
      <c r="A17" s="551" t="s">
        <v>684</v>
      </c>
      <c r="B17" s="552" t="s">
        <v>567</v>
      </c>
    </row>
    <row r="18" spans="1:2" ht="5.4" customHeight="1">
      <c r="A18" s="551"/>
      <c r="B18" s="552"/>
    </row>
    <row r="19" spans="1:2" ht="17.399999999999999">
      <c r="A19" s="551" t="s">
        <v>684</v>
      </c>
      <c r="B19" s="552" t="s">
        <v>568</v>
      </c>
    </row>
    <row r="20" spans="1:2" ht="5.4" customHeight="1">
      <c r="A20" s="551"/>
      <c r="B20" s="552"/>
    </row>
    <row r="21" spans="1:2" ht="17.399999999999999">
      <c r="A21" s="551" t="s">
        <v>684</v>
      </c>
      <c r="B21" s="552" t="s">
        <v>687</v>
      </c>
    </row>
    <row r="22" spans="1:2" ht="6" customHeight="1">
      <c r="A22" s="551"/>
      <c r="B22" s="552"/>
    </row>
    <row r="23" spans="1:2" ht="17.399999999999999">
      <c r="A23" s="551" t="s">
        <v>684</v>
      </c>
      <c r="B23" s="552" t="s">
        <v>688</v>
      </c>
    </row>
    <row r="24" spans="1:2" ht="3.6" customHeight="1">
      <c r="A24" s="551"/>
      <c r="B24" s="552"/>
    </row>
    <row r="25" spans="1:2" ht="17.399999999999999">
      <c r="A25" s="551" t="s">
        <v>684</v>
      </c>
      <c r="B25" s="552" t="s">
        <v>689</v>
      </c>
    </row>
    <row r="26" spans="1:2" ht="5.4" customHeight="1">
      <c r="A26" s="551"/>
      <c r="B26" s="552"/>
    </row>
    <row r="27" spans="1:2" ht="17.399999999999999">
      <c r="A27" s="551" t="s">
        <v>684</v>
      </c>
      <c r="B27" s="552" t="s">
        <v>690</v>
      </c>
    </row>
    <row r="28" spans="1:2" ht="6" customHeight="1">
      <c r="A28" s="551"/>
      <c r="B28" s="552"/>
    </row>
    <row r="29" spans="1:2" ht="17.399999999999999">
      <c r="A29" s="551" t="s">
        <v>684</v>
      </c>
      <c r="B29" s="552" t="s">
        <v>692</v>
      </c>
    </row>
    <row r="30" spans="1:2" ht="4.8" customHeight="1">
      <c r="A30" s="551"/>
      <c r="B30" s="552"/>
    </row>
    <row r="31" spans="1:2" ht="17.399999999999999">
      <c r="A31" s="551" t="s">
        <v>684</v>
      </c>
      <c r="B31" s="552" t="s">
        <v>693</v>
      </c>
    </row>
    <row r="32" spans="1:2" ht="5.4" customHeight="1">
      <c r="A32" s="551"/>
      <c r="B32" s="552"/>
    </row>
    <row r="33" spans="1:2" ht="17.399999999999999">
      <c r="A33" s="551" t="s">
        <v>684</v>
      </c>
      <c r="B33" s="552" t="s">
        <v>694</v>
      </c>
    </row>
    <row r="34" spans="1:2" ht="5.4" customHeight="1">
      <c r="A34" s="551"/>
      <c r="B34" s="552"/>
    </row>
    <row r="35" spans="1:2" ht="17.399999999999999">
      <c r="A35" s="551"/>
    </row>
    <row r="36" spans="1:2" ht="15.6">
      <c r="A36" s="454"/>
      <c r="B36" s="2" t="s">
        <v>717</v>
      </c>
    </row>
  </sheetData>
  <sheetProtection algorithmName="SHA-512" hashValue="NN0Fnp7z3EBR+6gshhSR8UlRK3AOvBdOKLG7j7Fa+YmGdp/mHqAnVvMWR2Fpq1u8z83DhxDhtGguiLB/b862mw==" saltValue="bzGaeHYquaP7lEZUN68bhQ==" spinCount="100000" sheet="1" objects="1" scenarios="1"/>
  <hyperlinks>
    <hyperlink ref="B13" location="'How To'!A1" display="How To" xr:uid="{E750D5B0-FD18-4500-AC05-ECBF8B5C3B40}"/>
    <hyperlink ref="B15" location="'FAQ''s'!A1" display="FAQ's" xr:uid="{4A020DF9-6631-453E-B3B8-CBC55A14AB34}"/>
    <hyperlink ref="B11" location="'SVP Guidelines'!A1" display="SVP Guidelines" xr:uid="{81FBA3EE-8D2A-43DC-A034-0AAEC90AE9C4}"/>
    <hyperlink ref="B7" location="'What''s Changed'!A1" display="What's Changed" xr:uid="{EF3FBA74-1298-48A9-B5B7-A13C8CD49F12}"/>
    <hyperlink ref="B17" location="'GA Instructions'!A1" display="Gift Aid Instructions" xr:uid="{E1C6015F-FE8A-44B7-AD7C-E0B15B1D51C4}"/>
    <hyperlink ref="B19" location="'GA Claim Form Instructions'!A1" display="Gift Aid Claim Form Instructions" xr:uid="{5C6B8AA4-01FB-4040-945D-F62D7FBFC14E}"/>
    <hyperlink ref="B21" location="'GA Declaration Form'!A1" display="Gift Aid Declaration Form" xr:uid="{5242BFA8-7F93-4DD1-AC46-1C1090EEC26C}"/>
    <hyperlink ref="B23" location="'GAD for Sponsored Events '!A1" display="Gift Aid Declaration for Sponsored Events" xr:uid="{4C4EB005-8F07-412F-B0A6-33EFC38AE1DE}"/>
    <hyperlink ref="B33" location="'Finance Policy Use of Funds'!A1" display="Finance Policy - Use Of Funds" xr:uid="{DDAA3AEE-28A3-44E8-B4D0-53101F45162E}"/>
    <hyperlink ref="B25" location="'Correct use of Fund Guidance'!A1" display="Correct Use of Funds Guidance" xr:uid="{D1635742-572A-45CE-89A4-C81FD6A83908}"/>
    <hyperlink ref="B27" location="'Restricted Income Guidance'!A1" display="Restricted Income Guidance" xr:uid="{656D94FA-8898-4752-95F4-988ED7230460}"/>
    <hyperlink ref="B9" location="'Being a Treasurer'!A1" display="Being A Treasurer" xr:uid="{B3BEFB8C-BF82-4BCD-B301-6DFA74DD6812}"/>
    <hyperlink ref="B29" location="'Finance Policy Gift Aid'!A1" display="Finance Policy - Gift Aid" xr:uid="{43063853-A7F2-4456-80BF-A524C9672792}"/>
    <hyperlink ref="B31" location="'Finance Policy Banking Procedur'!A1" display="Finance Policy - Banking Procedure" xr:uid="{7DCA3797-AE3B-44F7-B568-227CA3D9437D}"/>
  </hyperlinks>
  <pageMargins left="0.7" right="0.7" top="0.75" bottom="0.75" header="0.3" footer="0.3"/>
  <customProperties>
    <customPr name="GUID" r:id="rId1"/>
  </customPropertie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92D050"/>
  </sheetPr>
  <dimension ref="A1:V179"/>
  <sheetViews>
    <sheetView defaultGridColor="0" colorId="55" zoomScale="87" zoomScaleNormal="100" workbookViewId="0">
      <pane xSplit="4" ySplit="5" topLeftCell="E6" activePane="bottomRight" state="frozen"/>
      <selection activeCell="H62" sqref="H62"/>
      <selection pane="topRight" activeCell="H62" sqref="H62"/>
      <selection pane="bottomLeft" activeCell="H62" sqref="H62"/>
      <selection pane="bottomRight" activeCell="J5" sqref="J5"/>
    </sheetView>
  </sheetViews>
  <sheetFormatPr defaultColWidth="8.90625" defaultRowHeight="15.6"/>
  <cols>
    <col min="1" max="1" width="7.81640625" style="173" customWidth="1"/>
    <col min="2" max="2" width="31.90625" style="173" customWidth="1"/>
    <col min="3" max="3" width="20.6328125" style="173" customWidth="1"/>
    <col min="4" max="4" width="12.08984375" style="173" customWidth="1"/>
    <col min="5" max="5" width="2.36328125" style="173" customWidth="1"/>
    <col min="6" max="19" width="9.81640625" style="173" customWidth="1"/>
    <col min="20" max="16384" width="8.90625" style="173"/>
  </cols>
  <sheetData>
    <row r="1" spans="1:21">
      <c r="A1" s="23" t="s">
        <v>98</v>
      </c>
      <c r="B1" s="23"/>
      <c r="C1" s="170">
        <f>'Info about Conf'!C4</f>
        <v>0</v>
      </c>
      <c r="D1" s="171"/>
      <c r="E1" s="171"/>
      <c r="F1" s="172"/>
      <c r="G1" s="172"/>
      <c r="H1" s="172"/>
      <c r="I1" s="172"/>
      <c r="J1" s="172"/>
      <c r="K1" s="172"/>
    </row>
    <row r="2" spans="1:21" ht="15.75" customHeight="1">
      <c r="A2" s="23" t="s">
        <v>0</v>
      </c>
      <c r="B2" s="23"/>
      <c r="C2" s="170">
        <f>'Info about Conf'!C5</f>
        <v>0</v>
      </c>
      <c r="D2" s="171"/>
      <c r="E2" s="171"/>
      <c r="F2" s="172"/>
      <c r="G2" s="172"/>
      <c r="H2" s="172"/>
      <c r="I2" s="172"/>
      <c r="J2" s="172"/>
      <c r="K2" s="172"/>
    </row>
    <row r="3" spans="1:21">
      <c r="A3" s="174"/>
      <c r="B3" s="344"/>
      <c r="C3" s="344"/>
      <c r="F3" s="172"/>
      <c r="G3" s="172"/>
      <c r="H3" s="172"/>
      <c r="I3" s="172"/>
      <c r="J3" s="172"/>
      <c r="K3" s="172"/>
    </row>
    <row r="4" spans="1:21" ht="22.5" customHeight="1">
      <c r="A4" s="710" t="s">
        <v>749</v>
      </c>
      <c r="B4" s="710"/>
      <c r="C4" s="344"/>
      <c r="F4" s="175" t="s">
        <v>127</v>
      </c>
      <c r="G4" s="172"/>
      <c r="H4" s="172"/>
      <c r="I4" s="172"/>
      <c r="J4" s="172"/>
      <c r="K4" s="172"/>
    </row>
    <row r="5" spans="1:21" s="177" customFormat="1" ht="51.75" customHeight="1">
      <c r="A5" s="710"/>
      <c r="B5" s="710"/>
      <c r="C5" s="176" t="s">
        <v>63</v>
      </c>
      <c r="D5" s="176" t="s">
        <v>748</v>
      </c>
      <c r="E5" s="176"/>
      <c r="F5" s="176">
        <v>46208</v>
      </c>
      <c r="G5" s="176">
        <v>46215</v>
      </c>
      <c r="H5" s="176">
        <v>46222</v>
      </c>
      <c r="I5" s="176">
        <v>46229</v>
      </c>
      <c r="J5" s="176">
        <v>46236</v>
      </c>
      <c r="K5" s="176">
        <v>46243</v>
      </c>
      <c r="L5" s="176">
        <v>46250</v>
      </c>
      <c r="M5" s="176">
        <v>46257</v>
      </c>
      <c r="N5" s="176">
        <v>46264</v>
      </c>
      <c r="O5" s="176">
        <v>46271</v>
      </c>
      <c r="P5" s="176">
        <v>46278</v>
      </c>
      <c r="Q5" s="176">
        <v>46285</v>
      </c>
      <c r="R5" s="176" t="s">
        <v>757</v>
      </c>
      <c r="S5" s="176">
        <v>46295</v>
      </c>
    </row>
    <row r="6" spans="1:21">
      <c r="A6" s="344"/>
      <c r="B6" s="344"/>
    </row>
    <row r="7" spans="1:21">
      <c r="A7" s="178"/>
      <c r="B7" s="102"/>
    </row>
    <row r="8" spans="1:21" ht="16.2" thickBot="1">
      <c r="A8" s="60" t="s">
        <v>237</v>
      </c>
      <c r="B8" s="61"/>
    </row>
    <row r="9" spans="1:21">
      <c r="A9" s="179">
        <v>1001</v>
      </c>
      <c r="B9" s="180" t="s">
        <v>6</v>
      </c>
      <c r="D9" s="181">
        <f t="shared" ref="D9:D14" si="0">SUM(F9:S9)</f>
        <v>0</v>
      </c>
      <c r="E9" s="28"/>
      <c r="F9" s="182"/>
      <c r="G9" s="182"/>
      <c r="H9" s="182"/>
      <c r="I9" s="182"/>
      <c r="J9" s="182"/>
      <c r="K9" s="182"/>
      <c r="L9" s="182"/>
      <c r="M9" s="182"/>
      <c r="N9" s="182"/>
      <c r="O9" s="182"/>
      <c r="P9" s="182"/>
      <c r="Q9" s="182"/>
      <c r="R9" s="182"/>
      <c r="S9" s="182"/>
      <c r="T9" s="28"/>
      <c r="U9" s="28"/>
    </row>
    <row r="10" spans="1:21">
      <c r="A10" s="179">
        <v>1002</v>
      </c>
      <c r="B10" s="183" t="s">
        <v>7</v>
      </c>
      <c r="D10" s="181">
        <f t="shared" si="0"/>
        <v>0</v>
      </c>
      <c r="E10" s="28"/>
      <c r="F10" s="184"/>
      <c r="G10" s="184"/>
      <c r="H10" s="184"/>
      <c r="I10" s="184"/>
      <c r="J10" s="184"/>
      <c r="K10" s="184"/>
      <c r="L10" s="184"/>
      <c r="M10" s="184"/>
      <c r="N10" s="184"/>
      <c r="O10" s="184"/>
      <c r="P10" s="184"/>
      <c r="Q10" s="184"/>
      <c r="R10" s="184"/>
      <c r="S10" s="184"/>
      <c r="T10" s="28"/>
      <c r="U10" s="28"/>
    </row>
    <row r="11" spans="1:21">
      <c r="A11" s="179">
        <v>1003</v>
      </c>
      <c r="B11" s="183" t="s">
        <v>8</v>
      </c>
      <c r="D11" s="181">
        <f t="shared" si="0"/>
        <v>0</v>
      </c>
      <c r="E11" s="28"/>
      <c r="F11" s="185"/>
      <c r="G11" s="185"/>
      <c r="H11" s="185"/>
      <c r="I11" s="185"/>
      <c r="J11" s="185"/>
      <c r="K11" s="185"/>
      <c r="L11" s="185"/>
      <c r="M11" s="185"/>
      <c r="N11" s="185"/>
      <c r="O11" s="185"/>
      <c r="P11" s="185"/>
      <c r="Q11" s="185"/>
      <c r="R11" s="185"/>
      <c r="S11" s="185"/>
      <c r="T11" s="28"/>
      <c r="U11" s="28"/>
    </row>
    <row r="12" spans="1:21">
      <c r="A12" s="179">
        <v>1004</v>
      </c>
      <c r="B12" s="183" t="s">
        <v>100</v>
      </c>
      <c r="D12" s="181">
        <f t="shared" si="0"/>
        <v>0</v>
      </c>
      <c r="E12" s="28"/>
      <c r="F12" s="185"/>
      <c r="G12" s="185"/>
      <c r="H12" s="185"/>
      <c r="I12" s="185"/>
      <c r="J12" s="185"/>
      <c r="K12" s="185"/>
      <c r="L12" s="185"/>
      <c r="M12" s="185"/>
      <c r="N12" s="185"/>
      <c r="O12" s="185"/>
      <c r="P12" s="185"/>
      <c r="Q12" s="185"/>
      <c r="R12" s="185"/>
      <c r="S12" s="185"/>
      <c r="T12" s="28"/>
      <c r="U12" s="28"/>
    </row>
    <row r="13" spans="1:21">
      <c r="A13" s="179">
        <v>1005</v>
      </c>
      <c r="B13" s="180" t="s">
        <v>117</v>
      </c>
      <c r="C13" s="186"/>
      <c r="D13" s="181">
        <f t="shared" si="0"/>
        <v>0</v>
      </c>
      <c r="E13" s="28"/>
      <c r="F13" s="185"/>
      <c r="G13" s="185"/>
      <c r="H13" s="185"/>
      <c r="I13" s="185"/>
      <c r="J13" s="185"/>
      <c r="K13" s="185"/>
      <c r="L13" s="185"/>
      <c r="M13" s="185"/>
      <c r="N13" s="185"/>
      <c r="O13" s="185"/>
      <c r="P13" s="185"/>
      <c r="Q13" s="185"/>
      <c r="R13" s="185"/>
      <c r="S13" s="185"/>
      <c r="T13" s="28"/>
      <c r="U13" s="28"/>
    </row>
    <row r="14" spans="1:21">
      <c r="A14" s="187">
        <v>1007</v>
      </c>
      <c r="B14" s="188" t="s">
        <v>17</v>
      </c>
      <c r="C14" s="186"/>
      <c r="D14" s="189">
        <f t="shared" si="0"/>
        <v>0</v>
      </c>
      <c r="E14" s="28"/>
      <c r="F14" s="190"/>
      <c r="G14" s="190"/>
      <c r="H14" s="190"/>
      <c r="I14" s="190"/>
      <c r="J14" s="190"/>
      <c r="K14" s="190"/>
      <c r="L14" s="190"/>
      <c r="M14" s="190"/>
      <c r="N14" s="190"/>
      <c r="O14" s="190"/>
      <c r="P14" s="190"/>
      <c r="Q14" s="190"/>
      <c r="R14" s="190"/>
      <c r="S14" s="190"/>
      <c r="T14" s="28"/>
      <c r="U14" s="28"/>
    </row>
    <row r="15" spans="1:21" ht="31.2">
      <c r="A15" s="191">
        <v>4000</v>
      </c>
      <c r="B15" s="192" t="s">
        <v>69</v>
      </c>
      <c r="C15" s="186"/>
      <c r="D15" s="189">
        <f>-SUM(F15:S15)</f>
        <v>0</v>
      </c>
      <c r="E15" s="28"/>
      <c r="F15" s="190"/>
      <c r="G15" s="190"/>
      <c r="H15" s="190"/>
      <c r="I15" s="190"/>
      <c r="J15" s="190"/>
      <c r="K15" s="190"/>
      <c r="L15" s="190"/>
      <c r="M15" s="190"/>
      <c r="N15" s="190"/>
      <c r="O15" s="190"/>
      <c r="P15" s="190"/>
      <c r="Q15" s="190"/>
      <c r="R15" s="190"/>
      <c r="S15" s="190"/>
      <c r="T15" s="28"/>
      <c r="U15" s="28"/>
    </row>
    <row r="16" spans="1:21" s="195" customFormat="1">
      <c r="A16" s="193" t="s">
        <v>236</v>
      </c>
      <c r="B16" s="194"/>
      <c r="D16" s="196"/>
      <c r="E16" s="196"/>
      <c r="F16" s="196"/>
      <c r="G16" s="196"/>
      <c r="H16" s="196"/>
      <c r="I16" s="196"/>
      <c r="J16" s="196"/>
      <c r="K16" s="196"/>
      <c r="L16" s="196"/>
      <c r="M16" s="196"/>
      <c r="N16" s="196"/>
      <c r="O16" s="196"/>
      <c r="P16" s="196"/>
      <c r="Q16" s="196"/>
      <c r="R16" s="196"/>
      <c r="S16" s="196"/>
      <c r="T16" s="196"/>
      <c r="U16" s="196"/>
    </row>
    <row r="17" spans="1:22">
      <c r="A17" s="197">
        <v>1008</v>
      </c>
      <c r="B17" s="198" t="s">
        <v>9</v>
      </c>
      <c r="D17" s="199">
        <f>SUM(F17:S17)</f>
        <v>0</v>
      </c>
      <c r="E17" s="28"/>
      <c r="F17" s="200"/>
      <c r="G17" s="200"/>
      <c r="H17" s="200"/>
      <c r="I17" s="200"/>
      <c r="J17" s="200"/>
      <c r="K17" s="200"/>
      <c r="L17" s="200"/>
      <c r="M17" s="200"/>
      <c r="N17" s="200"/>
      <c r="O17" s="200"/>
      <c r="P17" s="200"/>
      <c r="Q17" s="200"/>
      <c r="R17" s="200"/>
      <c r="S17" s="200"/>
      <c r="T17" s="28"/>
      <c r="U17" s="28"/>
    </row>
    <row r="18" spans="1:22">
      <c r="A18" s="197">
        <v>5002</v>
      </c>
      <c r="B18" s="198" t="s">
        <v>339</v>
      </c>
      <c r="D18" s="199">
        <f>SUM(F18:S18)</f>
        <v>0</v>
      </c>
      <c r="E18" s="28"/>
      <c r="F18" s="200"/>
      <c r="G18" s="200"/>
      <c r="H18" s="200"/>
      <c r="I18" s="200"/>
      <c r="J18" s="200"/>
      <c r="K18" s="200"/>
      <c r="L18" s="200"/>
      <c r="M18" s="200"/>
      <c r="N18" s="200"/>
      <c r="O18" s="200"/>
      <c r="P18" s="200"/>
      <c r="Q18" s="200"/>
      <c r="R18" s="200"/>
      <c r="S18" s="200"/>
      <c r="T18" s="28"/>
      <c r="U18" s="28"/>
    </row>
    <row r="19" spans="1:22">
      <c r="A19" s="179">
        <v>1009</v>
      </c>
      <c r="B19" s="180" t="s">
        <v>54</v>
      </c>
      <c r="C19" s="186"/>
      <c r="D19" s="181">
        <f>SUM(F19:S19)</f>
        <v>0</v>
      </c>
      <c r="E19" s="28"/>
      <c r="F19" s="200"/>
      <c r="G19" s="185"/>
      <c r="H19" s="185"/>
      <c r="I19" s="185"/>
      <c r="J19" s="185"/>
      <c r="K19" s="185"/>
      <c r="L19" s="185"/>
      <c r="M19" s="185"/>
      <c r="N19" s="185"/>
      <c r="O19" s="185"/>
      <c r="P19" s="185"/>
      <c r="Q19" s="185"/>
      <c r="R19" s="185"/>
      <c r="S19" s="185"/>
      <c r="T19" s="28"/>
      <c r="U19" s="28"/>
    </row>
    <row r="20" spans="1:22">
      <c r="A20" s="187">
        <v>1010</v>
      </c>
      <c r="B20" s="201" t="s">
        <v>28</v>
      </c>
      <c r="C20" s="365" t="s">
        <v>226</v>
      </c>
      <c r="D20" s="189">
        <f>SUM(F20:S20)</f>
        <v>0</v>
      </c>
      <c r="E20" s="28"/>
      <c r="F20" s="190"/>
      <c r="G20" s="190"/>
      <c r="H20" s="190"/>
      <c r="I20" s="190"/>
      <c r="J20" s="190"/>
      <c r="K20" s="190"/>
      <c r="L20" s="190"/>
      <c r="M20" s="190"/>
      <c r="N20" s="190"/>
      <c r="O20" s="190"/>
      <c r="P20" s="190"/>
      <c r="Q20" s="190"/>
      <c r="R20" s="190"/>
      <c r="S20" s="190"/>
      <c r="T20" s="28"/>
      <c r="U20" s="28"/>
    </row>
    <row r="21" spans="1:22" s="195" customFormat="1">
      <c r="A21" s="193" t="s">
        <v>123</v>
      </c>
      <c r="B21" s="202"/>
      <c r="D21" s="196"/>
      <c r="E21" s="196"/>
      <c r="F21" s="196"/>
      <c r="G21" s="196"/>
      <c r="H21" s="196"/>
      <c r="I21" s="196"/>
      <c r="J21" s="196"/>
      <c r="K21" s="196"/>
      <c r="L21" s="196"/>
      <c r="M21" s="196"/>
      <c r="N21" s="196"/>
      <c r="O21" s="196"/>
      <c r="P21" s="196"/>
      <c r="Q21" s="196"/>
      <c r="R21" s="196"/>
      <c r="S21" s="196"/>
      <c r="T21" s="196"/>
      <c r="U21" s="196"/>
    </row>
    <row r="22" spans="1:22">
      <c r="A22" s="197">
        <v>2001</v>
      </c>
      <c r="B22" s="203" t="s">
        <v>33</v>
      </c>
      <c r="C22" s="186"/>
      <c r="D22" s="199">
        <f>SUM(F22:S22)</f>
        <v>0</v>
      </c>
      <c r="E22" s="28"/>
      <c r="F22" s="200"/>
      <c r="G22" s="200"/>
      <c r="H22" s="200"/>
      <c r="I22" s="200"/>
      <c r="J22" s="200"/>
      <c r="K22" s="200"/>
      <c r="L22" s="200"/>
      <c r="M22" s="200"/>
      <c r="N22" s="200"/>
      <c r="O22" s="200"/>
      <c r="P22" s="200"/>
      <c r="Q22" s="200"/>
      <c r="R22" s="200"/>
      <c r="S22" s="200"/>
      <c r="T22" s="28"/>
      <c r="U22" s="28"/>
    </row>
    <row r="23" spans="1:22" ht="31.8" thickBot="1">
      <c r="A23" s="179">
        <v>2002</v>
      </c>
      <c r="B23" s="180" t="s">
        <v>73</v>
      </c>
      <c r="C23" s="186"/>
      <c r="D23" s="181">
        <f>SUM(F23:S23)</f>
        <v>0</v>
      </c>
      <c r="E23" s="28"/>
      <c r="F23" s="190"/>
      <c r="G23" s="190"/>
      <c r="H23" s="190"/>
      <c r="I23" s="190"/>
      <c r="J23" s="190"/>
      <c r="K23" s="190"/>
      <c r="L23" s="190"/>
      <c r="M23" s="190"/>
      <c r="N23" s="190"/>
      <c r="O23" s="190"/>
      <c r="P23" s="190"/>
      <c r="Q23" s="190"/>
      <c r="R23" s="190"/>
      <c r="S23" s="190"/>
      <c r="T23" s="28"/>
      <c r="U23" s="28"/>
    </row>
    <row r="24" spans="1:22" s="204" customFormat="1" ht="16.2" thickBot="1">
      <c r="A24" s="59" t="s">
        <v>62</v>
      </c>
      <c r="B24" s="59"/>
      <c r="D24" s="205">
        <f>SUM(D9:D23)</f>
        <v>0</v>
      </c>
      <c r="E24" s="206"/>
      <c r="F24" s="205">
        <f t="shared" ref="F24:S24" si="1">SUM(F9:F14)-F15+SUM(F17:F23)</f>
        <v>0</v>
      </c>
      <c r="G24" s="205">
        <f t="shared" si="1"/>
        <v>0</v>
      </c>
      <c r="H24" s="205">
        <f t="shared" si="1"/>
        <v>0</v>
      </c>
      <c r="I24" s="205">
        <f t="shared" si="1"/>
        <v>0</v>
      </c>
      <c r="J24" s="205">
        <f t="shared" si="1"/>
        <v>0</v>
      </c>
      <c r="K24" s="205">
        <f t="shared" si="1"/>
        <v>0</v>
      </c>
      <c r="L24" s="205">
        <f t="shared" si="1"/>
        <v>0</v>
      </c>
      <c r="M24" s="205">
        <f t="shared" si="1"/>
        <v>0</v>
      </c>
      <c r="N24" s="205">
        <f t="shared" si="1"/>
        <v>0</v>
      </c>
      <c r="O24" s="205">
        <f t="shared" si="1"/>
        <v>0</v>
      </c>
      <c r="P24" s="205">
        <f t="shared" si="1"/>
        <v>0</v>
      </c>
      <c r="Q24" s="205">
        <f t="shared" si="1"/>
        <v>0</v>
      </c>
      <c r="R24" s="205">
        <f t="shared" si="1"/>
        <v>0</v>
      </c>
      <c r="S24" s="205">
        <f t="shared" si="1"/>
        <v>0</v>
      </c>
      <c r="T24" s="206"/>
      <c r="U24" s="207"/>
      <c r="V24" s="177"/>
    </row>
    <row r="25" spans="1:22">
      <c r="A25" s="115"/>
      <c r="B25" s="102"/>
      <c r="D25" s="208"/>
      <c r="E25" s="28"/>
      <c r="F25" s="209"/>
      <c r="G25" s="209"/>
      <c r="H25" s="209"/>
      <c r="I25" s="209"/>
      <c r="J25" s="209"/>
      <c r="K25" s="209"/>
      <c r="L25" s="209"/>
      <c r="M25" s="209"/>
      <c r="N25" s="209"/>
      <c r="O25" s="209"/>
      <c r="P25" s="209"/>
      <c r="Q25" s="209"/>
      <c r="R25" s="209"/>
      <c r="S25" s="209"/>
      <c r="T25" s="28"/>
      <c r="U25" s="28"/>
    </row>
    <row r="26" spans="1:22">
      <c r="A26" s="115" t="s">
        <v>1</v>
      </c>
      <c r="B26" s="102"/>
      <c r="D26" s="208"/>
      <c r="E26" s="28"/>
      <c r="F26" s="209"/>
      <c r="G26" s="209"/>
      <c r="H26" s="209"/>
      <c r="I26" s="209"/>
      <c r="J26" s="209"/>
      <c r="K26" s="209"/>
      <c r="L26" s="209"/>
      <c r="M26" s="209"/>
      <c r="N26" s="209"/>
      <c r="O26" s="209"/>
      <c r="P26" s="209"/>
      <c r="Q26" s="209"/>
      <c r="R26" s="209"/>
      <c r="S26" s="209"/>
      <c r="T26" s="28"/>
      <c r="U26" s="28"/>
    </row>
    <row r="27" spans="1:22" s="195" customFormat="1">
      <c r="A27" s="193" t="s">
        <v>107</v>
      </c>
      <c r="B27" s="202"/>
      <c r="D27" s="196"/>
      <c r="E27" s="196"/>
      <c r="F27" s="196"/>
      <c r="G27" s="196"/>
      <c r="H27" s="196"/>
      <c r="I27" s="196"/>
      <c r="J27" s="196"/>
      <c r="K27" s="196"/>
      <c r="L27" s="196"/>
      <c r="M27" s="196"/>
      <c r="N27" s="196"/>
      <c r="O27" s="196"/>
      <c r="P27" s="196"/>
      <c r="Q27" s="196"/>
      <c r="R27" s="196"/>
      <c r="S27" s="196"/>
      <c r="T27" s="196"/>
      <c r="U27" s="196"/>
    </row>
    <row r="28" spans="1:22">
      <c r="A28" s="191">
        <v>3001</v>
      </c>
      <c r="B28" s="192" t="s">
        <v>18</v>
      </c>
      <c r="D28" s="199">
        <f>SUM(F28:S28)</f>
        <v>0</v>
      </c>
      <c r="E28" s="28"/>
      <c r="F28" s="200"/>
      <c r="G28" s="200"/>
      <c r="H28" s="200"/>
      <c r="I28" s="200"/>
      <c r="J28" s="200"/>
      <c r="K28" s="200"/>
      <c r="L28" s="200"/>
      <c r="M28" s="200"/>
      <c r="N28" s="200"/>
      <c r="O28" s="200"/>
      <c r="P28" s="200"/>
      <c r="Q28" s="200"/>
      <c r="R28" s="200"/>
      <c r="S28" s="200"/>
      <c r="T28" s="28"/>
      <c r="U28" s="28"/>
    </row>
    <row r="29" spans="1:22">
      <c r="A29" s="210">
        <v>3002</v>
      </c>
      <c r="B29" s="211" t="s">
        <v>15</v>
      </c>
      <c r="D29" s="181">
        <f t="shared" ref="D29:D51" si="2">SUM(F29:S29)</f>
        <v>0</v>
      </c>
      <c r="E29" s="28"/>
      <c r="F29" s="200"/>
      <c r="G29" s="185"/>
      <c r="H29" s="185"/>
      <c r="I29" s="185"/>
      <c r="J29" s="185"/>
      <c r="K29" s="185"/>
      <c r="L29" s="185"/>
      <c r="M29" s="185"/>
      <c r="N29" s="185"/>
      <c r="O29" s="185"/>
      <c r="P29" s="185"/>
      <c r="Q29" s="185"/>
      <c r="R29" s="185"/>
      <c r="S29" s="185"/>
      <c r="T29" s="28"/>
      <c r="U29" s="28"/>
    </row>
    <row r="30" spans="1:22">
      <c r="A30" s="210">
        <v>3003</v>
      </c>
      <c r="B30" s="211" t="s">
        <v>19</v>
      </c>
      <c r="D30" s="181">
        <f t="shared" si="2"/>
        <v>0</v>
      </c>
      <c r="E30" s="28"/>
      <c r="F30" s="200"/>
      <c r="G30" s="185"/>
      <c r="H30" s="185"/>
      <c r="I30" s="185"/>
      <c r="J30" s="185"/>
      <c r="K30" s="185"/>
      <c r="L30" s="185"/>
      <c r="M30" s="185"/>
      <c r="N30" s="185"/>
      <c r="O30" s="185"/>
      <c r="P30" s="185"/>
      <c r="Q30" s="185"/>
      <c r="R30" s="185"/>
      <c r="S30" s="185"/>
      <c r="T30" s="28"/>
      <c r="U30" s="28"/>
    </row>
    <row r="31" spans="1:22">
      <c r="A31" s="210">
        <v>3004</v>
      </c>
      <c r="B31" s="211" t="s">
        <v>20</v>
      </c>
      <c r="D31" s="181">
        <f t="shared" si="2"/>
        <v>0</v>
      </c>
      <c r="E31" s="28"/>
      <c r="F31" s="200"/>
      <c r="G31" s="185"/>
      <c r="H31" s="185"/>
      <c r="I31" s="185"/>
      <c r="J31" s="185"/>
      <c r="K31" s="185"/>
      <c r="L31" s="185"/>
      <c r="M31" s="185"/>
      <c r="N31" s="185"/>
      <c r="O31" s="185"/>
      <c r="P31" s="185"/>
      <c r="Q31" s="185"/>
      <c r="R31" s="185"/>
      <c r="S31" s="185"/>
      <c r="T31" s="28"/>
      <c r="U31" s="28"/>
    </row>
    <row r="32" spans="1:22">
      <c r="A32" s="210">
        <v>3005</v>
      </c>
      <c r="B32" s="211" t="s">
        <v>10</v>
      </c>
      <c r="D32" s="181">
        <f t="shared" si="2"/>
        <v>0</v>
      </c>
      <c r="E32" s="28"/>
      <c r="F32" s="200"/>
      <c r="G32" s="185"/>
      <c r="H32" s="185"/>
      <c r="I32" s="185"/>
      <c r="J32" s="185"/>
      <c r="K32" s="185"/>
      <c r="L32" s="185"/>
      <c r="M32" s="185"/>
      <c r="N32" s="185"/>
      <c r="O32" s="185"/>
      <c r="P32" s="185"/>
      <c r="Q32" s="185"/>
      <c r="R32" s="185"/>
      <c r="S32" s="185"/>
      <c r="T32" s="28"/>
      <c r="U32" s="28"/>
    </row>
    <row r="33" spans="1:21">
      <c r="A33" s="210">
        <v>3006</v>
      </c>
      <c r="B33" s="211" t="s">
        <v>38</v>
      </c>
      <c r="D33" s="181">
        <f t="shared" si="2"/>
        <v>0</v>
      </c>
      <c r="E33" s="28"/>
      <c r="F33" s="200"/>
      <c r="G33" s="185"/>
      <c r="H33" s="185"/>
      <c r="I33" s="185"/>
      <c r="J33" s="185"/>
      <c r="K33" s="185"/>
      <c r="L33" s="185"/>
      <c r="M33" s="185"/>
      <c r="N33" s="185"/>
      <c r="O33" s="185"/>
      <c r="P33" s="185"/>
      <c r="Q33" s="185"/>
      <c r="R33" s="185"/>
      <c r="S33" s="185"/>
      <c r="T33" s="28"/>
      <c r="U33" s="28"/>
    </row>
    <row r="34" spans="1:21">
      <c r="A34" s="210">
        <v>3007</v>
      </c>
      <c r="B34" s="211" t="s">
        <v>23</v>
      </c>
      <c r="D34" s="181">
        <f t="shared" si="2"/>
        <v>0</v>
      </c>
      <c r="E34" s="28"/>
      <c r="F34" s="200"/>
      <c r="G34" s="185"/>
      <c r="H34" s="185"/>
      <c r="I34" s="185"/>
      <c r="J34" s="185"/>
      <c r="K34" s="185"/>
      <c r="L34" s="185"/>
      <c r="M34" s="185"/>
      <c r="N34" s="185"/>
      <c r="O34" s="185"/>
      <c r="P34" s="185"/>
      <c r="Q34" s="185"/>
      <c r="R34" s="185"/>
      <c r="S34" s="185"/>
      <c r="T34" s="28"/>
      <c r="U34" s="28"/>
    </row>
    <row r="35" spans="1:21">
      <c r="A35" s="210">
        <v>3008</v>
      </c>
      <c r="B35" s="211" t="s">
        <v>21</v>
      </c>
      <c r="D35" s="181">
        <f t="shared" si="2"/>
        <v>0</v>
      </c>
      <c r="E35" s="28"/>
      <c r="F35" s="200"/>
      <c r="G35" s="185"/>
      <c r="H35" s="185"/>
      <c r="I35" s="185"/>
      <c r="J35" s="185"/>
      <c r="K35" s="185"/>
      <c r="L35" s="185"/>
      <c r="M35" s="185"/>
      <c r="N35" s="185"/>
      <c r="O35" s="185"/>
      <c r="P35" s="185"/>
      <c r="Q35" s="185"/>
      <c r="R35" s="185"/>
      <c r="S35" s="185"/>
      <c r="T35" s="28"/>
      <c r="U35" s="28"/>
    </row>
    <row r="36" spans="1:21">
      <c r="A36" s="210">
        <v>3009</v>
      </c>
      <c r="B36" s="211" t="s">
        <v>22</v>
      </c>
      <c r="D36" s="181">
        <f t="shared" si="2"/>
        <v>0</v>
      </c>
      <c r="E36" s="28"/>
      <c r="F36" s="200"/>
      <c r="G36" s="185"/>
      <c r="H36" s="185"/>
      <c r="I36" s="185"/>
      <c r="J36" s="185"/>
      <c r="K36" s="185"/>
      <c r="L36" s="185"/>
      <c r="M36" s="185"/>
      <c r="N36" s="185"/>
      <c r="O36" s="185"/>
      <c r="P36" s="185"/>
      <c r="Q36" s="185"/>
      <c r="R36" s="185"/>
      <c r="S36" s="185"/>
      <c r="T36" s="28"/>
      <c r="U36" s="28"/>
    </row>
    <row r="37" spans="1:21">
      <c r="A37" s="212">
        <v>3010</v>
      </c>
      <c r="B37" s="213" t="s">
        <v>11</v>
      </c>
      <c r="C37" s="186"/>
      <c r="D37" s="189">
        <f t="shared" si="2"/>
        <v>0</v>
      </c>
      <c r="E37" s="28"/>
      <c r="F37" s="190"/>
      <c r="G37" s="190"/>
      <c r="H37" s="190"/>
      <c r="I37" s="190"/>
      <c r="J37" s="190"/>
      <c r="K37" s="190"/>
      <c r="L37" s="190"/>
      <c r="M37" s="190"/>
      <c r="N37" s="190"/>
      <c r="O37" s="190"/>
      <c r="P37" s="190"/>
      <c r="Q37" s="190"/>
      <c r="R37" s="190"/>
      <c r="S37" s="190"/>
      <c r="T37" s="28"/>
      <c r="U37" s="28"/>
    </row>
    <row r="38" spans="1:21" s="195" customFormat="1">
      <c r="A38" s="193" t="s">
        <v>108</v>
      </c>
      <c r="B38" s="202"/>
      <c r="D38" s="196"/>
      <c r="E38" s="196"/>
      <c r="F38" s="196"/>
      <c r="G38" s="196"/>
      <c r="H38" s="196"/>
      <c r="I38" s="196"/>
      <c r="J38" s="196"/>
      <c r="K38" s="196"/>
      <c r="L38" s="196"/>
      <c r="M38" s="196"/>
      <c r="N38" s="196"/>
      <c r="O38" s="196"/>
      <c r="P38" s="196"/>
      <c r="Q38" s="196"/>
      <c r="R38" s="196"/>
      <c r="S38" s="196"/>
      <c r="T38" s="196"/>
      <c r="U38" s="196"/>
    </row>
    <row r="39" spans="1:21">
      <c r="A39" s="191">
        <v>4001</v>
      </c>
      <c r="B39" s="211" t="s">
        <v>24</v>
      </c>
      <c r="C39" s="186"/>
      <c r="D39" s="199">
        <f t="shared" si="2"/>
        <v>0</v>
      </c>
      <c r="E39" s="28"/>
      <c r="F39" s="200"/>
      <c r="G39" s="200"/>
      <c r="H39" s="200"/>
      <c r="I39" s="200"/>
      <c r="J39" s="200"/>
      <c r="K39" s="200"/>
      <c r="L39" s="200"/>
      <c r="M39" s="200"/>
      <c r="N39" s="200"/>
      <c r="O39" s="200"/>
      <c r="P39" s="200"/>
      <c r="Q39" s="200"/>
      <c r="R39" s="200"/>
      <c r="S39" s="200"/>
      <c r="T39" s="28"/>
      <c r="U39" s="28"/>
    </row>
    <row r="40" spans="1:21" ht="31.2">
      <c r="A40" s="210">
        <v>4002</v>
      </c>
      <c r="B40" s="211" t="s">
        <v>110</v>
      </c>
      <c r="C40" s="186"/>
      <c r="D40" s="181">
        <f t="shared" si="2"/>
        <v>0</v>
      </c>
      <c r="E40" s="28"/>
      <c r="F40" s="185"/>
      <c r="G40" s="185"/>
      <c r="H40" s="185"/>
      <c r="I40" s="185"/>
      <c r="J40" s="185"/>
      <c r="K40" s="185"/>
      <c r="L40" s="185"/>
      <c r="M40" s="185"/>
      <c r="N40" s="185"/>
      <c r="O40" s="185"/>
      <c r="P40" s="185"/>
      <c r="Q40" s="185"/>
      <c r="R40" s="185"/>
      <c r="S40" s="185"/>
      <c r="T40" s="28"/>
      <c r="U40" s="28"/>
    </row>
    <row r="41" spans="1:21">
      <c r="A41" s="210">
        <v>4003</v>
      </c>
      <c r="B41" s="211" t="s">
        <v>13</v>
      </c>
      <c r="D41" s="181">
        <f t="shared" si="2"/>
        <v>0</v>
      </c>
      <c r="E41" s="28"/>
      <c r="F41" s="200"/>
      <c r="G41" s="185"/>
      <c r="H41" s="185"/>
      <c r="I41" s="185"/>
      <c r="J41" s="185"/>
      <c r="K41" s="185"/>
      <c r="L41" s="185"/>
      <c r="M41" s="185"/>
      <c r="N41" s="185"/>
      <c r="O41" s="185"/>
      <c r="P41" s="185"/>
      <c r="Q41" s="185"/>
      <c r="R41" s="185"/>
      <c r="S41" s="185"/>
      <c r="T41" s="28"/>
      <c r="U41" s="28"/>
    </row>
    <row r="42" spans="1:21">
      <c r="A42" s="210">
        <v>4004</v>
      </c>
      <c r="B42" s="192" t="s">
        <v>109</v>
      </c>
      <c r="D42" s="181">
        <f t="shared" si="2"/>
        <v>0</v>
      </c>
      <c r="E42" s="28"/>
      <c r="F42" s="185"/>
      <c r="G42" s="185"/>
      <c r="H42" s="185"/>
      <c r="I42" s="185"/>
      <c r="J42" s="185"/>
      <c r="K42" s="185"/>
      <c r="L42" s="185"/>
      <c r="M42" s="185"/>
      <c r="N42" s="185"/>
      <c r="O42" s="185"/>
      <c r="P42" s="185"/>
      <c r="Q42" s="185"/>
      <c r="R42" s="185"/>
      <c r="S42" s="185"/>
      <c r="T42" s="28"/>
      <c r="U42" s="28"/>
    </row>
    <row r="43" spans="1:21" s="195" customFormat="1">
      <c r="A43" s="193" t="s">
        <v>111</v>
      </c>
      <c r="B43" s="202"/>
      <c r="D43" s="196"/>
      <c r="E43" s="196"/>
      <c r="F43" s="196"/>
      <c r="G43" s="196"/>
      <c r="H43" s="196"/>
      <c r="I43" s="196"/>
      <c r="J43" s="196"/>
      <c r="K43" s="196"/>
      <c r="L43" s="196"/>
      <c r="M43" s="196"/>
      <c r="N43" s="196"/>
      <c r="O43" s="196"/>
      <c r="P43" s="196"/>
      <c r="Q43" s="196"/>
      <c r="R43" s="196"/>
      <c r="S43" s="196"/>
      <c r="T43" s="196"/>
      <c r="U43" s="196"/>
    </row>
    <row r="44" spans="1:21" ht="31.8" customHeight="1">
      <c r="A44" s="191">
        <v>5001</v>
      </c>
      <c r="B44" s="192" t="s">
        <v>124</v>
      </c>
      <c r="C44" s="366" t="s">
        <v>756</v>
      </c>
      <c r="D44" s="199">
        <f t="shared" si="2"/>
        <v>0</v>
      </c>
      <c r="E44" s="28"/>
      <c r="F44" s="200"/>
      <c r="G44" s="200"/>
      <c r="H44" s="200"/>
      <c r="I44" s="200"/>
      <c r="J44" s="200"/>
      <c r="K44" s="200"/>
      <c r="L44" s="200"/>
      <c r="M44" s="200"/>
      <c r="N44" s="200"/>
      <c r="O44" s="200"/>
      <c r="P44" s="200"/>
      <c r="Q44" s="200"/>
      <c r="R44" s="200"/>
      <c r="S44" s="200"/>
      <c r="T44" s="28"/>
      <c r="U44" s="28"/>
    </row>
    <row r="45" spans="1:21">
      <c r="A45" s="210">
        <v>5002</v>
      </c>
      <c r="B45" s="211" t="s">
        <v>16</v>
      </c>
      <c r="D45" s="181">
        <f t="shared" si="2"/>
        <v>0</v>
      </c>
      <c r="E45" s="28"/>
      <c r="F45" s="185"/>
      <c r="G45" s="185"/>
      <c r="H45" s="185"/>
      <c r="I45" s="185"/>
      <c r="J45" s="185"/>
      <c r="K45" s="185"/>
      <c r="L45" s="185"/>
      <c r="M45" s="185"/>
      <c r="N45" s="185"/>
      <c r="O45" s="185"/>
      <c r="P45" s="185"/>
      <c r="Q45" s="185"/>
      <c r="R45" s="185"/>
      <c r="S45" s="185"/>
      <c r="T45" s="28"/>
      <c r="U45" s="28"/>
    </row>
    <row r="46" spans="1:21">
      <c r="A46" s="210">
        <v>5003</v>
      </c>
      <c r="B46" s="211" t="s">
        <v>12</v>
      </c>
      <c r="D46" s="181">
        <f t="shared" si="2"/>
        <v>0</v>
      </c>
      <c r="E46" s="28"/>
      <c r="F46" s="200"/>
      <c r="G46" s="185"/>
      <c r="H46" s="185"/>
      <c r="I46" s="185"/>
      <c r="J46" s="185"/>
      <c r="K46" s="185"/>
      <c r="L46" s="185"/>
      <c r="M46" s="185"/>
      <c r="N46" s="185"/>
      <c r="O46" s="185"/>
      <c r="P46" s="185"/>
      <c r="Q46" s="185"/>
      <c r="R46" s="185"/>
      <c r="S46" s="185"/>
      <c r="T46" s="28"/>
      <c r="U46" s="28"/>
    </row>
    <row r="47" spans="1:21">
      <c r="A47" s="210">
        <v>5004</v>
      </c>
      <c r="B47" s="211" t="s">
        <v>234</v>
      </c>
      <c r="D47" s="181">
        <f t="shared" si="2"/>
        <v>0</v>
      </c>
      <c r="E47" s="28"/>
      <c r="F47" s="185"/>
      <c r="G47" s="185"/>
      <c r="H47" s="185"/>
      <c r="I47" s="185"/>
      <c r="J47" s="185"/>
      <c r="K47" s="185"/>
      <c r="L47" s="185"/>
      <c r="M47" s="185"/>
      <c r="N47" s="185"/>
      <c r="O47" s="185"/>
      <c r="P47" s="185"/>
      <c r="Q47" s="185"/>
      <c r="R47" s="185"/>
      <c r="S47" s="185"/>
      <c r="T47" s="28"/>
      <c r="U47" s="28"/>
    </row>
    <row r="48" spans="1:21" ht="31.2">
      <c r="A48" s="210">
        <v>5005</v>
      </c>
      <c r="B48" s="211" t="s">
        <v>232</v>
      </c>
      <c r="C48" s="186"/>
      <c r="D48" s="181">
        <f t="shared" si="2"/>
        <v>0</v>
      </c>
      <c r="E48" s="28"/>
      <c r="F48" s="200"/>
      <c r="G48" s="185"/>
      <c r="H48" s="185"/>
      <c r="I48" s="185"/>
      <c r="J48" s="185"/>
      <c r="K48" s="185"/>
      <c r="L48" s="185"/>
      <c r="M48" s="185"/>
      <c r="N48" s="185"/>
      <c r="O48" s="185"/>
      <c r="P48" s="185"/>
      <c r="Q48" s="185"/>
      <c r="R48" s="185"/>
      <c r="S48" s="185"/>
      <c r="T48" s="28"/>
      <c r="U48" s="28"/>
    </row>
    <row r="49" spans="1:21">
      <c r="A49" s="210">
        <v>5006</v>
      </c>
      <c r="B49" s="211" t="s">
        <v>112</v>
      </c>
      <c r="C49" s="186"/>
      <c r="D49" s="181">
        <f t="shared" si="2"/>
        <v>0</v>
      </c>
      <c r="E49" s="28"/>
      <c r="F49" s="185"/>
      <c r="G49" s="185"/>
      <c r="H49" s="185"/>
      <c r="I49" s="185"/>
      <c r="J49" s="185"/>
      <c r="K49" s="185"/>
      <c r="L49" s="185"/>
      <c r="M49" s="185"/>
      <c r="N49" s="185"/>
      <c r="O49" s="185"/>
      <c r="P49" s="185"/>
      <c r="Q49" s="185"/>
      <c r="R49" s="185"/>
      <c r="S49" s="185"/>
      <c r="T49" s="28"/>
      <c r="U49" s="28"/>
    </row>
    <row r="50" spans="1:21">
      <c r="A50" s="210">
        <v>5007</v>
      </c>
      <c r="B50" s="211" t="s">
        <v>121</v>
      </c>
      <c r="C50" s="186"/>
      <c r="D50" s="181">
        <f t="shared" si="2"/>
        <v>0</v>
      </c>
      <c r="E50" s="28"/>
      <c r="F50" s="200"/>
      <c r="G50" s="185"/>
      <c r="H50" s="185"/>
      <c r="I50" s="185"/>
      <c r="J50" s="185"/>
      <c r="K50" s="185"/>
      <c r="L50" s="185"/>
      <c r="M50" s="185"/>
      <c r="N50" s="185"/>
      <c r="O50" s="185"/>
      <c r="P50" s="185"/>
      <c r="Q50" s="185"/>
      <c r="R50" s="185"/>
      <c r="S50" s="185"/>
      <c r="T50" s="28"/>
      <c r="U50" s="28"/>
    </row>
    <row r="51" spans="1:21" ht="31.2">
      <c r="A51" s="210">
        <v>5008</v>
      </c>
      <c r="B51" s="211" t="s">
        <v>122</v>
      </c>
      <c r="C51" s="186"/>
      <c r="D51" s="181">
        <f t="shared" si="2"/>
        <v>0</v>
      </c>
      <c r="E51" s="28"/>
      <c r="F51" s="185"/>
      <c r="G51" s="185"/>
      <c r="H51" s="185"/>
      <c r="I51" s="185"/>
      <c r="J51" s="185"/>
      <c r="K51" s="185"/>
      <c r="L51" s="185"/>
      <c r="M51" s="185"/>
      <c r="N51" s="185"/>
      <c r="O51" s="185"/>
      <c r="P51" s="185"/>
      <c r="Q51" s="185"/>
      <c r="R51" s="185"/>
      <c r="S51" s="185"/>
      <c r="T51" s="28"/>
      <c r="U51" s="28"/>
    </row>
    <row r="52" spans="1:21" ht="16.2" thickBot="1">
      <c r="A52" s="214"/>
      <c r="B52" s="344"/>
      <c r="D52" s="205">
        <f>SUM(D28:D51)</f>
        <v>0</v>
      </c>
      <c r="E52" s="206"/>
      <c r="F52" s="205">
        <f>SUM(F28:F51)</f>
        <v>0</v>
      </c>
      <c r="G52" s="205">
        <f t="shared" ref="G52:S52" si="3">SUM(G28:G51)</f>
        <v>0</v>
      </c>
      <c r="H52" s="205">
        <f t="shared" si="3"/>
        <v>0</v>
      </c>
      <c r="I52" s="205">
        <f t="shared" si="3"/>
        <v>0</v>
      </c>
      <c r="J52" s="205">
        <f t="shared" si="3"/>
        <v>0</v>
      </c>
      <c r="K52" s="205">
        <f t="shared" si="3"/>
        <v>0</v>
      </c>
      <c r="L52" s="205">
        <f t="shared" si="3"/>
        <v>0</v>
      </c>
      <c r="M52" s="205">
        <f t="shared" si="3"/>
        <v>0</v>
      </c>
      <c r="N52" s="205">
        <f t="shared" si="3"/>
        <v>0</v>
      </c>
      <c r="O52" s="205">
        <f t="shared" si="3"/>
        <v>0</v>
      </c>
      <c r="P52" s="205">
        <f t="shared" si="3"/>
        <v>0</v>
      </c>
      <c r="Q52" s="205">
        <f t="shared" si="3"/>
        <v>0</v>
      </c>
      <c r="R52" s="205">
        <f t="shared" si="3"/>
        <v>0</v>
      </c>
      <c r="S52" s="205">
        <f t="shared" si="3"/>
        <v>0</v>
      </c>
      <c r="T52" s="28"/>
      <c r="U52" s="28"/>
    </row>
    <row r="53" spans="1:21" ht="16.2" thickTop="1">
      <c r="A53" s="214"/>
      <c r="B53" s="344"/>
      <c r="D53" s="215"/>
      <c r="E53" s="206"/>
      <c r="F53" s="215"/>
      <c r="G53" s="215"/>
      <c r="H53" s="215"/>
      <c r="I53" s="215"/>
      <c r="J53" s="215"/>
      <c r="K53" s="215"/>
      <c r="L53" s="215"/>
      <c r="M53" s="215"/>
      <c r="N53" s="215"/>
      <c r="O53" s="215"/>
      <c r="P53" s="215"/>
      <c r="Q53" s="215"/>
      <c r="R53" s="215"/>
      <c r="S53" s="215"/>
      <c r="T53" s="28"/>
      <c r="U53" s="28"/>
    </row>
    <row r="54" spans="1:21">
      <c r="A54" s="214"/>
      <c r="B54" s="23"/>
      <c r="D54" s="215"/>
      <c r="E54" s="209"/>
      <c r="F54" s="28"/>
      <c r="G54" s="28"/>
    </row>
    <row r="55" spans="1:21">
      <c r="A55" s="344"/>
      <c r="B55" s="344"/>
      <c r="D55" s="28"/>
      <c r="E55" s="28"/>
      <c r="F55" s="28"/>
      <c r="G55" s="28"/>
    </row>
    <row r="56" spans="1:21">
      <c r="A56" s="54"/>
      <c r="B56" s="115" t="s">
        <v>61</v>
      </c>
      <c r="D56" s="216">
        <f>'Jun 26 Return'!D63</f>
        <v>0</v>
      </c>
      <c r="E56" s="28"/>
      <c r="F56" s="28"/>
      <c r="G56" s="28"/>
    </row>
    <row r="57" spans="1:21">
      <c r="A57" s="214"/>
      <c r="B57" s="23" t="s">
        <v>64</v>
      </c>
      <c r="D57" s="216">
        <f>D24</f>
        <v>0</v>
      </c>
      <c r="E57" s="28"/>
      <c r="F57" s="28"/>
      <c r="G57" s="28"/>
    </row>
    <row r="58" spans="1:21">
      <c r="A58" s="214"/>
      <c r="B58" s="23" t="s">
        <v>65</v>
      </c>
      <c r="D58" s="216">
        <f>-D52</f>
        <v>0</v>
      </c>
      <c r="E58" s="28"/>
      <c r="F58" s="28"/>
      <c r="G58" s="28"/>
    </row>
    <row r="59" spans="1:21" ht="16.2" thickBot="1">
      <c r="A59" s="214"/>
      <c r="B59" s="23" t="s">
        <v>66</v>
      </c>
      <c r="D59" s="217">
        <f>SUM(D56:D58)</f>
        <v>0</v>
      </c>
      <c r="E59" s="28"/>
      <c r="F59" s="28"/>
      <c r="G59" s="28"/>
    </row>
    <row r="60" spans="1:21" ht="16.2" thickTop="1">
      <c r="A60" s="214"/>
      <c r="B60" s="344"/>
      <c r="D60" s="28"/>
      <c r="E60" s="28"/>
      <c r="F60" s="28"/>
      <c r="G60" s="28"/>
    </row>
    <row r="61" spans="1:21">
      <c r="A61" s="214"/>
      <c r="B61" s="344"/>
      <c r="D61" s="28"/>
      <c r="E61" s="28"/>
      <c r="F61" s="28"/>
      <c r="G61" s="28"/>
    </row>
    <row r="62" spans="1:21">
      <c r="A62" s="214"/>
      <c r="B62" s="23" t="s">
        <v>67</v>
      </c>
      <c r="D62" s="28"/>
      <c r="E62" s="28"/>
      <c r="F62" s="28"/>
      <c r="G62" s="28"/>
    </row>
    <row r="63" spans="1:21">
      <c r="A63" s="214"/>
      <c r="B63" s="344" t="s">
        <v>750</v>
      </c>
      <c r="D63" s="218"/>
      <c r="E63" s="28" t="s">
        <v>125</v>
      </c>
      <c r="F63" s="28"/>
      <c r="G63" s="28"/>
    </row>
    <row r="64" spans="1:21" ht="16.2" thickBot="1">
      <c r="A64" s="214"/>
      <c r="B64" s="344" t="s">
        <v>751</v>
      </c>
      <c r="D64" s="219">
        <f>D59-D63</f>
        <v>0</v>
      </c>
      <c r="E64" s="28"/>
      <c r="F64" s="28"/>
      <c r="G64" s="28"/>
    </row>
    <row r="65" spans="1:19" ht="16.2" thickTop="1">
      <c r="A65" s="214"/>
      <c r="B65" s="344"/>
      <c r="D65" s="28"/>
      <c r="E65" s="28"/>
      <c r="F65" s="28"/>
      <c r="G65" s="28"/>
    </row>
    <row r="66" spans="1:19">
      <c r="A66" s="214"/>
      <c r="B66" s="712" t="s">
        <v>752</v>
      </c>
      <c r="C66" s="712"/>
      <c r="D66" s="218"/>
      <c r="E66" s="28"/>
      <c r="F66" s="28"/>
      <c r="G66" s="28"/>
    </row>
    <row r="67" spans="1:19" ht="30.75" customHeight="1">
      <c r="A67" s="214"/>
      <c r="B67" s="570" t="s">
        <v>753</v>
      </c>
      <c r="C67" s="570"/>
      <c r="D67" s="220"/>
      <c r="E67" s="28" t="s">
        <v>72</v>
      </c>
      <c r="F67" s="28"/>
      <c r="G67" s="28"/>
    </row>
    <row r="68" spans="1:19">
      <c r="A68" s="214"/>
      <c r="B68" s="883" t="s">
        <v>754</v>
      </c>
      <c r="C68" s="883"/>
      <c r="D68" s="218"/>
      <c r="E68" s="28"/>
      <c r="F68" s="28"/>
      <c r="G68" s="28"/>
    </row>
    <row r="69" spans="1:19" ht="31.5" customHeight="1" thickBot="1">
      <c r="A69" s="214"/>
      <c r="B69" s="711" t="s">
        <v>755</v>
      </c>
      <c r="C69" s="711"/>
      <c r="D69" s="219">
        <f>SUM(D66:D68)</f>
        <v>0</v>
      </c>
      <c r="E69" s="28"/>
      <c r="F69" s="28"/>
      <c r="G69" s="28"/>
    </row>
    <row r="70" spans="1:19" ht="16.2" thickTop="1">
      <c r="A70" s="214"/>
      <c r="B70" s="344"/>
      <c r="C70" s="344"/>
      <c r="D70" s="28"/>
      <c r="E70" s="28"/>
    </row>
    <row r="71" spans="1:19">
      <c r="A71" s="214"/>
      <c r="B71" s="344"/>
      <c r="C71" s="344" t="s">
        <v>68</v>
      </c>
      <c r="D71" s="221">
        <f>D69-D64</f>
        <v>0</v>
      </c>
      <c r="E71" s="28"/>
    </row>
    <row r="72" spans="1:19">
      <c r="A72" s="214"/>
      <c r="B72" s="713"/>
      <c r="C72" s="713"/>
      <c r="D72" s="175"/>
      <c r="E72" s="28"/>
      <c r="I72" s="709"/>
      <c r="J72" s="709"/>
    </row>
    <row r="73" spans="1:19" ht="16.5" customHeight="1">
      <c r="F73" s="222"/>
      <c r="G73" s="223"/>
      <c r="H73" s="224"/>
      <c r="I73" s="708"/>
      <c r="J73" s="708"/>
    </row>
    <row r="74" spans="1:19">
      <c r="F74" s="222"/>
      <c r="G74" s="225"/>
      <c r="H74" s="224"/>
      <c r="I74" s="708"/>
      <c r="J74" s="708"/>
    </row>
    <row r="75" spans="1:19" s="227" customFormat="1">
      <c r="A75" s="226" t="s">
        <v>228</v>
      </c>
    </row>
    <row r="76" spans="1:19" hidden="1">
      <c r="A76" s="228"/>
      <c r="F76" s="28"/>
      <c r="G76" s="28"/>
      <c r="H76" s="28"/>
      <c r="I76" s="28"/>
      <c r="J76" s="28"/>
      <c r="K76" s="28"/>
      <c r="L76" s="28"/>
      <c r="M76" s="28"/>
      <c r="N76" s="28"/>
      <c r="O76" s="28"/>
      <c r="P76" s="28"/>
      <c r="Q76" s="28"/>
      <c r="R76" s="28"/>
      <c r="S76" s="28"/>
    </row>
    <row r="77" spans="1:19" s="344" customFormat="1" hidden="1">
      <c r="A77" s="214"/>
      <c r="B77" s="344" t="s">
        <v>61</v>
      </c>
      <c r="F77" s="229">
        <f>'Jun 26 Book'!D59</f>
        <v>0</v>
      </c>
      <c r="G77" s="229">
        <f>F80</f>
        <v>0</v>
      </c>
      <c r="H77" s="229">
        <f>G80</f>
        <v>0</v>
      </c>
      <c r="I77" s="229">
        <f t="shared" ref="I77:S77" si="4">H80</f>
        <v>0</v>
      </c>
      <c r="J77" s="229">
        <f t="shared" si="4"/>
        <v>0</v>
      </c>
      <c r="K77" s="229">
        <f t="shared" si="4"/>
        <v>0</v>
      </c>
      <c r="L77" s="229">
        <f t="shared" si="4"/>
        <v>0</v>
      </c>
      <c r="M77" s="229">
        <f t="shared" si="4"/>
        <v>0</v>
      </c>
      <c r="N77" s="229">
        <f t="shared" si="4"/>
        <v>0</v>
      </c>
      <c r="O77" s="229">
        <f t="shared" si="4"/>
        <v>0</v>
      </c>
      <c r="P77" s="229">
        <f t="shared" si="4"/>
        <v>0</v>
      </c>
      <c r="Q77" s="229">
        <f t="shared" si="4"/>
        <v>0</v>
      </c>
      <c r="R77" s="229">
        <f t="shared" si="4"/>
        <v>0</v>
      </c>
      <c r="S77" s="229">
        <f t="shared" si="4"/>
        <v>0</v>
      </c>
    </row>
    <row r="78" spans="1:19" s="344" customFormat="1" hidden="1">
      <c r="A78" s="214"/>
      <c r="B78" s="344" t="s">
        <v>64</v>
      </c>
      <c r="F78" s="229">
        <f t="shared" ref="F78:S78" si="5">F24</f>
        <v>0</v>
      </c>
      <c r="G78" s="229">
        <f t="shared" si="5"/>
        <v>0</v>
      </c>
      <c r="H78" s="229">
        <f t="shared" si="5"/>
        <v>0</v>
      </c>
      <c r="I78" s="229">
        <f t="shared" si="5"/>
        <v>0</v>
      </c>
      <c r="J78" s="229">
        <f t="shared" si="5"/>
        <v>0</v>
      </c>
      <c r="K78" s="229">
        <f t="shared" si="5"/>
        <v>0</v>
      </c>
      <c r="L78" s="229">
        <f t="shared" si="5"/>
        <v>0</v>
      </c>
      <c r="M78" s="229">
        <f t="shared" si="5"/>
        <v>0</v>
      </c>
      <c r="N78" s="229">
        <f t="shared" si="5"/>
        <v>0</v>
      </c>
      <c r="O78" s="229">
        <f t="shared" si="5"/>
        <v>0</v>
      </c>
      <c r="P78" s="229">
        <f t="shared" si="5"/>
        <v>0</v>
      </c>
      <c r="Q78" s="229">
        <f t="shared" si="5"/>
        <v>0</v>
      </c>
      <c r="R78" s="229">
        <f t="shared" si="5"/>
        <v>0</v>
      </c>
      <c r="S78" s="229">
        <f t="shared" si="5"/>
        <v>0</v>
      </c>
    </row>
    <row r="79" spans="1:19" s="344" customFormat="1" hidden="1">
      <c r="A79" s="214"/>
      <c r="B79" s="344" t="s">
        <v>65</v>
      </c>
      <c r="F79" s="229">
        <f t="shared" ref="F79:S79" si="6">-F52</f>
        <v>0</v>
      </c>
      <c r="G79" s="229">
        <f t="shared" si="6"/>
        <v>0</v>
      </c>
      <c r="H79" s="229">
        <f t="shared" si="6"/>
        <v>0</v>
      </c>
      <c r="I79" s="229">
        <f t="shared" si="6"/>
        <v>0</v>
      </c>
      <c r="J79" s="229">
        <f t="shared" si="6"/>
        <v>0</v>
      </c>
      <c r="K79" s="229">
        <f t="shared" si="6"/>
        <v>0</v>
      </c>
      <c r="L79" s="229">
        <f t="shared" si="6"/>
        <v>0</v>
      </c>
      <c r="M79" s="229">
        <f t="shared" si="6"/>
        <v>0</v>
      </c>
      <c r="N79" s="229">
        <f t="shared" si="6"/>
        <v>0</v>
      </c>
      <c r="O79" s="229">
        <f t="shared" si="6"/>
        <v>0</v>
      </c>
      <c r="P79" s="229">
        <f t="shared" si="6"/>
        <v>0</v>
      </c>
      <c r="Q79" s="229">
        <f t="shared" si="6"/>
        <v>0</v>
      </c>
      <c r="R79" s="229">
        <f t="shared" si="6"/>
        <v>0</v>
      </c>
      <c r="S79" s="229">
        <f t="shared" si="6"/>
        <v>0</v>
      </c>
    </row>
    <row r="80" spans="1:19" s="344" customFormat="1" ht="16.2" hidden="1" thickBot="1">
      <c r="A80" s="214"/>
      <c r="B80" s="344" t="s">
        <v>66</v>
      </c>
      <c r="F80" s="219">
        <f t="shared" ref="F80:S80" si="7">SUM(F77:F79)</f>
        <v>0</v>
      </c>
      <c r="G80" s="219">
        <f t="shared" si="7"/>
        <v>0</v>
      </c>
      <c r="H80" s="219">
        <f t="shared" si="7"/>
        <v>0</v>
      </c>
      <c r="I80" s="219">
        <f t="shared" si="7"/>
        <v>0</v>
      </c>
      <c r="J80" s="219">
        <f t="shared" si="7"/>
        <v>0</v>
      </c>
      <c r="K80" s="219">
        <f t="shared" si="7"/>
        <v>0</v>
      </c>
      <c r="L80" s="219">
        <f t="shared" si="7"/>
        <v>0</v>
      </c>
      <c r="M80" s="219">
        <f t="shared" si="7"/>
        <v>0</v>
      </c>
      <c r="N80" s="219">
        <f t="shared" si="7"/>
        <v>0</v>
      </c>
      <c r="O80" s="219">
        <f t="shared" si="7"/>
        <v>0</v>
      </c>
      <c r="P80" s="219">
        <f t="shared" si="7"/>
        <v>0</v>
      </c>
      <c r="Q80" s="219">
        <f t="shared" si="7"/>
        <v>0</v>
      </c>
      <c r="R80" s="219">
        <f t="shared" si="7"/>
        <v>0</v>
      </c>
      <c r="S80" s="219">
        <f t="shared" si="7"/>
        <v>0</v>
      </c>
    </row>
    <row r="81" spans="1:19" ht="16.2" hidden="1" thickTop="1">
      <c r="A81" s="230"/>
      <c r="F81" s="28"/>
      <c r="G81" s="28"/>
      <c r="H81" s="28"/>
      <c r="I81" s="28"/>
      <c r="J81" s="28"/>
      <c r="K81" s="28"/>
      <c r="L81" s="28"/>
      <c r="M81" s="28"/>
      <c r="N81" s="28"/>
      <c r="O81" s="28"/>
      <c r="P81" s="28"/>
      <c r="Q81" s="28"/>
      <c r="R81" s="28"/>
      <c r="S81" s="28"/>
    </row>
    <row r="82" spans="1:19" hidden="1">
      <c r="A82" s="230"/>
      <c r="F82" s="28"/>
      <c r="G82" s="28"/>
      <c r="H82" s="28"/>
      <c r="I82" s="28"/>
      <c r="J82" s="28"/>
      <c r="K82" s="28"/>
      <c r="L82" s="28"/>
      <c r="M82" s="28"/>
      <c r="N82" s="28"/>
      <c r="O82" s="28"/>
      <c r="P82" s="28"/>
      <c r="Q82" s="28"/>
      <c r="R82" s="28"/>
      <c r="S82" s="28"/>
    </row>
    <row r="83" spans="1:19" hidden="1">
      <c r="A83" s="230"/>
      <c r="B83" s="344" t="s">
        <v>67</v>
      </c>
      <c r="F83" s="28"/>
      <c r="G83" s="28"/>
      <c r="H83" s="28"/>
      <c r="I83" s="28"/>
      <c r="J83" s="28"/>
      <c r="K83" s="28"/>
      <c r="L83" s="28"/>
      <c r="M83" s="28"/>
      <c r="N83" s="28"/>
      <c r="O83" s="28"/>
      <c r="P83" s="28"/>
      <c r="Q83" s="28"/>
      <c r="R83" s="28"/>
      <c r="S83" s="28"/>
    </row>
    <row r="84" spans="1:19" hidden="1">
      <c r="A84" s="230"/>
      <c r="B84" s="344" t="s">
        <v>172</v>
      </c>
      <c r="F84" s="218"/>
      <c r="G84" s="218"/>
      <c r="H84" s="218"/>
      <c r="I84" s="218"/>
      <c r="J84" s="218"/>
      <c r="K84" s="218"/>
      <c r="L84" s="218"/>
      <c r="M84" s="218"/>
      <c r="N84" s="218"/>
      <c r="O84" s="218"/>
      <c r="P84" s="218"/>
      <c r="Q84" s="218"/>
      <c r="R84" s="218"/>
      <c r="S84" s="218"/>
    </row>
    <row r="85" spans="1:19" s="344" customFormat="1" ht="16.2" hidden="1" thickBot="1">
      <c r="A85" s="214"/>
      <c r="B85" s="344" t="s">
        <v>169</v>
      </c>
      <c r="F85" s="219">
        <f t="shared" ref="F85:S85" si="8">F80-F84</f>
        <v>0</v>
      </c>
      <c r="G85" s="219">
        <f t="shared" si="8"/>
        <v>0</v>
      </c>
      <c r="H85" s="219">
        <f t="shared" si="8"/>
        <v>0</v>
      </c>
      <c r="I85" s="219">
        <f t="shared" si="8"/>
        <v>0</v>
      </c>
      <c r="J85" s="219">
        <f t="shared" si="8"/>
        <v>0</v>
      </c>
      <c r="K85" s="219">
        <f t="shared" si="8"/>
        <v>0</v>
      </c>
      <c r="L85" s="219">
        <f t="shared" si="8"/>
        <v>0</v>
      </c>
      <c r="M85" s="219">
        <f t="shared" si="8"/>
        <v>0</v>
      </c>
      <c r="N85" s="219">
        <f t="shared" si="8"/>
        <v>0</v>
      </c>
      <c r="O85" s="219">
        <f t="shared" si="8"/>
        <v>0</v>
      </c>
      <c r="P85" s="219">
        <f t="shared" si="8"/>
        <v>0</v>
      </c>
      <c r="Q85" s="219">
        <f t="shared" si="8"/>
        <v>0</v>
      </c>
      <c r="R85" s="219">
        <f t="shared" si="8"/>
        <v>0</v>
      </c>
      <c r="S85" s="219">
        <f t="shared" si="8"/>
        <v>0</v>
      </c>
    </row>
    <row r="86" spans="1:19" ht="16.2" hidden="1" thickTop="1">
      <c r="A86" s="230"/>
      <c r="F86" s="28"/>
      <c r="G86" s="28"/>
      <c r="H86" s="28"/>
      <c r="I86" s="28"/>
      <c r="J86" s="28"/>
      <c r="K86" s="28"/>
      <c r="L86" s="28"/>
      <c r="M86" s="28"/>
      <c r="N86" s="28"/>
      <c r="O86" s="28"/>
      <c r="P86" s="28"/>
      <c r="Q86" s="28"/>
      <c r="R86" s="28"/>
      <c r="S86" s="28"/>
    </row>
    <row r="87" spans="1:19" hidden="1">
      <c r="A87" s="230"/>
      <c r="B87" s="344" t="s">
        <v>201</v>
      </c>
      <c r="F87" s="218"/>
      <c r="G87" s="218"/>
      <c r="H87" s="218"/>
      <c r="I87" s="218"/>
      <c r="J87" s="218"/>
      <c r="K87" s="218"/>
      <c r="L87" s="218"/>
      <c r="M87" s="218"/>
      <c r="N87" s="218"/>
      <c r="O87" s="218"/>
      <c r="P87" s="218"/>
      <c r="Q87" s="218"/>
      <c r="R87" s="218"/>
      <c r="S87" s="218"/>
    </row>
    <row r="88" spans="1:19" ht="15" hidden="1" customHeight="1">
      <c r="A88" s="230"/>
      <c r="B88" s="231" t="s">
        <v>227</v>
      </c>
      <c r="F88" s="218"/>
      <c r="G88" s="218"/>
      <c r="H88" s="218"/>
      <c r="I88" s="218"/>
      <c r="J88" s="218"/>
      <c r="K88" s="218"/>
      <c r="L88" s="218"/>
      <c r="M88" s="218"/>
      <c r="N88" s="218"/>
      <c r="O88" s="218"/>
      <c r="P88" s="218"/>
      <c r="Q88" s="218"/>
      <c r="R88" s="218"/>
      <c r="S88" s="218"/>
    </row>
    <row r="89" spans="1:19" hidden="1">
      <c r="A89" s="230"/>
      <c r="B89" s="344" t="s">
        <v>170</v>
      </c>
      <c r="F89" s="218"/>
      <c r="G89" s="218"/>
      <c r="H89" s="218"/>
      <c r="I89" s="218"/>
      <c r="J89" s="218"/>
      <c r="K89" s="218"/>
      <c r="L89" s="218"/>
      <c r="M89" s="218"/>
      <c r="N89" s="218"/>
      <c r="O89" s="218"/>
      <c r="P89" s="218"/>
      <c r="Q89" s="218"/>
      <c r="R89" s="218"/>
      <c r="S89" s="218"/>
    </row>
    <row r="90" spans="1:19" s="344" customFormat="1" ht="15" hidden="1" customHeight="1" thickBot="1">
      <c r="A90" s="214"/>
      <c r="B90" s="344" t="s">
        <v>171</v>
      </c>
      <c r="F90" s="219">
        <f t="shared" ref="F90:S90" si="9">SUM(F87:F89)</f>
        <v>0</v>
      </c>
      <c r="G90" s="219">
        <f t="shared" si="9"/>
        <v>0</v>
      </c>
      <c r="H90" s="219">
        <f t="shared" si="9"/>
        <v>0</v>
      </c>
      <c r="I90" s="219">
        <f t="shared" si="9"/>
        <v>0</v>
      </c>
      <c r="J90" s="219">
        <f t="shared" si="9"/>
        <v>0</v>
      </c>
      <c r="K90" s="219">
        <f t="shared" si="9"/>
        <v>0</v>
      </c>
      <c r="L90" s="219">
        <f t="shared" si="9"/>
        <v>0</v>
      </c>
      <c r="M90" s="219">
        <f t="shared" si="9"/>
        <v>0</v>
      </c>
      <c r="N90" s="219">
        <f t="shared" si="9"/>
        <v>0</v>
      </c>
      <c r="O90" s="219">
        <f t="shared" si="9"/>
        <v>0</v>
      </c>
      <c r="P90" s="219">
        <f t="shared" si="9"/>
        <v>0</v>
      </c>
      <c r="Q90" s="219">
        <f t="shared" si="9"/>
        <v>0</v>
      </c>
      <c r="R90" s="219">
        <f t="shared" si="9"/>
        <v>0</v>
      </c>
      <c r="S90" s="219">
        <f t="shared" si="9"/>
        <v>0</v>
      </c>
    </row>
    <row r="91" spans="1:19" ht="16.2" hidden="1" thickTop="1">
      <c r="A91" s="230"/>
      <c r="F91" s="28"/>
      <c r="G91" s="28"/>
      <c r="H91" s="28"/>
      <c r="I91" s="28"/>
      <c r="J91" s="28"/>
      <c r="K91" s="28"/>
      <c r="L91" s="28"/>
      <c r="M91" s="28"/>
      <c r="N91" s="28"/>
      <c r="O91" s="28"/>
      <c r="P91" s="28"/>
      <c r="Q91" s="28"/>
      <c r="R91" s="28"/>
      <c r="S91" s="28"/>
    </row>
    <row r="92" spans="1:19" s="344" customFormat="1" hidden="1">
      <c r="A92" s="214"/>
      <c r="C92" s="344" t="s">
        <v>68</v>
      </c>
      <c r="F92" s="221">
        <f t="shared" ref="F92:S92" si="10">F85-F90</f>
        <v>0</v>
      </c>
      <c r="G92" s="221">
        <f t="shared" si="10"/>
        <v>0</v>
      </c>
      <c r="H92" s="221">
        <f t="shared" si="10"/>
        <v>0</v>
      </c>
      <c r="I92" s="221">
        <f t="shared" si="10"/>
        <v>0</v>
      </c>
      <c r="J92" s="221">
        <f t="shared" si="10"/>
        <v>0</v>
      </c>
      <c r="K92" s="221">
        <f t="shared" si="10"/>
        <v>0</v>
      </c>
      <c r="L92" s="221">
        <f t="shared" si="10"/>
        <v>0</v>
      </c>
      <c r="M92" s="221">
        <f t="shared" si="10"/>
        <v>0</v>
      </c>
      <c r="N92" s="221">
        <f t="shared" si="10"/>
        <v>0</v>
      </c>
      <c r="O92" s="221">
        <f t="shared" si="10"/>
        <v>0</v>
      </c>
      <c r="P92" s="221">
        <f t="shared" si="10"/>
        <v>0</v>
      </c>
      <c r="Q92" s="221">
        <f t="shared" si="10"/>
        <v>0</v>
      </c>
      <c r="R92" s="221">
        <f t="shared" si="10"/>
        <v>0</v>
      </c>
      <c r="S92" s="221">
        <f t="shared" si="10"/>
        <v>0</v>
      </c>
    </row>
    <row r="93" spans="1:19" hidden="1">
      <c r="A93" s="230"/>
      <c r="F93" s="28"/>
      <c r="G93" s="28"/>
      <c r="H93" s="28"/>
      <c r="I93" s="28"/>
      <c r="J93" s="28"/>
      <c r="K93" s="28"/>
      <c r="L93" s="28"/>
      <c r="M93" s="28"/>
      <c r="N93" s="28"/>
      <c r="O93" s="28"/>
      <c r="P93" s="28"/>
      <c r="Q93" s="28"/>
      <c r="R93" s="28"/>
      <c r="S93" s="28"/>
    </row>
    <row r="94" spans="1:19" s="227" customFormat="1">
      <c r="A94" s="232"/>
      <c r="F94" s="233"/>
      <c r="G94" s="233"/>
      <c r="H94" s="233"/>
      <c r="I94" s="233"/>
      <c r="J94" s="233"/>
      <c r="K94" s="233"/>
      <c r="L94" s="233"/>
      <c r="M94" s="233"/>
      <c r="N94" s="233"/>
      <c r="O94" s="233"/>
      <c r="P94" s="233"/>
      <c r="Q94" s="233"/>
      <c r="R94" s="233"/>
      <c r="S94" s="233"/>
    </row>
    <row r="103" spans="1:19">
      <c r="A103" s="230"/>
      <c r="F103" s="28"/>
      <c r="G103" s="28"/>
      <c r="H103" s="28"/>
      <c r="I103" s="28"/>
      <c r="J103" s="28"/>
      <c r="K103" s="28"/>
      <c r="L103" s="28"/>
      <c r="M103" s="28"/>
      <c r="N103" s="28"/>
      <c r="O103" s="28"/>
      <c r="P103" s="28"/>
      <c r="Q103" s="28"/>
      <c r="R103" s="28"/>
      <c r="S103" s="28"/>
    </row>
    <row r="104" spans="1:19">
      <c r="A104" s="230"/>
    </row>
    <row r="105" spans="1:19">
      <c r="A105" s="230"/>
    </row>
    <row r="106" spans="1:19">
      <c r="A106" s="230"/>
    </row>
    <row r="107" spans="1:19">
      <c r="A107" s="230"/>
    </row>
    <row r="108" spans="1:19">
      <c r="A108" s="230"/>
    </row>
    <row r="109" spans="1:19">
      <c r="A109" s="230"/>
    </row>
    <row r="110" spans="1:19">
      <c r="A110" s="230"/>
    </row>
    <row r="111" spans="1:19">
      <c r="A111" s="230"/>
    </row>
    <row r="112" spans="1:19">
      <c r="A112" s="230"/>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sheetData>
  <sheetProtection algorithmName="SHA-512" hashValue="OiYLbWuQDuZn2f8mzzgKOBr4ENML75ylcK25dC9qtD5iueSQyUbvb3d347nXok5gVTrriTEvKswUZbOSsMGLtQ==" saltValue="Rhu2ZL2sG8vfR5e9XbIDDA=="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52:XFD65 A66:B69 D66:IV69 A70:E71 K70:IV72 A72:B72 D72:E72 A75:XFD94 A103:XFD65537">
    <cfRule type="cellIs" dxfId="25" priority="24" stopIfTrue="1" operator="lessThan">
      <formula>0</formula>
    </cfRule>
  </conditionalFormatting>
  <conditionalFormatting sqref="A9:IV15">
    <cfRule type="cellIs" dxfId="24" priority="7" stopIfTrue="1" operator="lessThan">
      <formula>0</formula>
    </cfRule>
  </conditionalFormatting>
  <conditionalFormatting sqref="A29:IV51">
    <cfRule type="cellIs" dxfId="23" priority="1" stopIfTrue="1" operator="lessThan">
      <formula>0</formula>
    </cfRule>
  </conditionalFormatting>
  <conditionalFormatting sqref="A16:XFD28">
    <cfRule type="cellIs" dxfId="22" priority="2"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5" max="16383" man="1"/>
  </rowBreaks>
  <customProperties>
    <customPr name="GUID" r:id="rId2"/>
    <customPr name="mdRecalcCache" r:id="rId3"/>
    <customPr name="mdRecalcCacheOldestCalcDT" r:id="rId4"/>
  </customProperties>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2D050"/>
    <pageSetUpPr fitToPage="1"/>
  </sheetPr>
  <dimension ref="A1:I456"/>
  <sheetViews>
    <sheetView view="pageLayout" zoomScale="90" zoomScaleNormal="100" zoomScaleSheetLayoutView="90" zoomScalePageLayoutView="90" workbookViewId="0">
      <selection activeCell="A42" sqref="A42:A44"/>
    </sheetView>
  </sheetViews>
  <sheetFormatPr defaultColWidth="8.90625" defaultRowHeight="14.4"/>
  <cols>
    <col min="1" max="1" width="5.453125" style="42" customWidth="1"/>
    <col min="2" max="2" width="34.90625" style="42" customWidth="1"/>
    <col min="3" max="3" width="10.1796875" style="42" customWidth="1"/>
    <col min="4" max="4" width="17.08984375" style="42" customWidth="1"/>
    <col min="5" max="5" width="0.453125" style="42" customWidth="1"/>
    <col min="6" max="6" width="15.81640625" style="42" customWidth="1"/>
    <col min="7" max="7" width="10.08984375" style="42" customWidth="1"/>
    <col min="8" max="8" width="14.36328125" style="42" customWidth="1"/>
    <col min="9" max="9" width="15.54296875" style="42" customWidth="1"/>
    <col min="10" max="16384" width="8.90625" style="55"/>
  </cols>
  <sheetData>
    <row r="1" spans="1:9" s="252" customFormat="1" ht="17.100000000000001" customHeight="1" thickBot="1">
      <c r="A1" s="762" t="s">
        <v>230</v>
      </c>
      <c r="B1" s="763"/>
      <c r="C1" s="763"/>
      <c r="D1" s="764"/>
      <c r="E1" s="250"/>
      <c r="F1" s="782" t="s">
        <v>99</v>
      </c>
      <c r="G1" s="783"/>
      <c r="H1" s="783"/>
      <c r="I1" s="251"/>
    </row>
    <row r="2" spans="1:9" s="42" customFormat="1" ht="17.100000000000001" customHeight="1">
      <c r="A2" s="765"/>
      <c r="B2" s="766"/>
      <c r="C2" s="766"/>
      <c r="D2" s="767"/>
      <c r="E2" s="49"/>
      <c r="F2" s="253" t="s">
        <v>70</v>
      </c>
      <c r="G2" s="784">
        <v>46295</v>
      </c>
      <c r="H2" s="784"/>
      <c r="I2" s="785"/>
    </row>
    <row r="3" spans="1:9" s="42" customFormat="1" ht="17.100000000000001" customHeight="1">
      <c r="A3" s="765"/>
      <c r="B3" s="766"/>
      <c r="C3" s="766"/>
      <c r="D3" s="767"/>
      <c r="E3" s="49"/>
      <c r="F3" s="254" t="s">
        <v>50</v>
      </c>
      <c r="G3" s="786">
        <f>'Info about Conf'!C4</f>
        <v>0</v>
      </c>
      <c r="H3" s="786"/>
      <c r="I3" s="787"/>
    </row>
    <row r="4" spans="1:9" s="42" customFormat="1" ht="17.100000000000001" customHeight="1">
      <c r="A4" s="765"/>
      <c r="B4" s="766"/>
      <c r="C4" s="766"/>
      <c r="D4" s="767"/>
      <c r="E4" s="49"/>
      <c r="F4" s="254" t="s">
        <v>51</v>
      </c>
      <c r="G4" s="786">
        <f>'Info about Conf'!C5</f>
        <v>0</v>
      </c>
      <c r="H4" s="786"/>
      <c r="I4" s="787"/>
    </row>
    <row r="5" spans="1:9" s="42" customFormat="1" ht="22.8" customHeight="1" thickBot="1">
      <c r="A5" s="768"/>
      <c r="B5" s="769"/>
      <c r="C5" s="769"/>
      <c r="D5" s="770"/>
      <c r="E5" s="49"/>
      <c r="F5" s="255" t="s">
        <v>53</v>
      </c>
      <c r="G5" s="788">
        <f>'Info about Conf'!C7</f>
        <v>0</v>
      </c>
      <c r="H5" s="788"/>
      <c r="I5" s="789"/>
    </row>
    <row r="6" spans="1:9" s="42" customFormat="1" ht="6.75" customHeight="1" thickBot="1">
      <c r="A6" s="256"/>
      <c r="B6" s="256"/>
      <c r="C6" s="256"/>
      <c r="D6" s="257"/>
      <c r="E6" s="258"/>
      <c r="F6" s="258"/>
      <c r="G6" s="259"/>
      <c r="H6" s="259"/>
      <c r="I6" s="259"/>
    </row>
    <row r="7" spans="1:9" s="42" customFormat="1" ht="17.100000000000001" customHeight="1" thickBot="1">
      <c r="A7" s="771" t="s">
        <v>166</v>
      </c>
      <c r="B7" s="772"/>
      <c r="C7" s="772"/>
      <c r="D7" s="773"/>
      <c r="E7" s="774" t="s">
        <v>162</v>
      </c>
      <c r="F7" s="774"/>
      <c r="G7" s="774"/>
      <c r="H7" s="774"/>
      <c r="I7" s="775"/>
    </row>
    <row r="8" spans="1:9" s="42" customFormat="1" ht="33.75" customHeight="1">
      <c r="A8" s="910" t="s">
        <v>164</v>
      </c>
      <c r="B8" s="911"/>
      <c r="C8" s="911"/>
      <c r="D8" s="912"/>
      <c r="E8" s="913" t="s">
        <v>29</v>
      </c>
      <c r="F8" s="914"/>
      <c r="G8" s="914"/>
      <c r="H8" s="914"/>
      <c r="I8" s="915"/>
    </row>
    <row r="9" spans="1:9" s="42" customFormat="1" ht="35.25" customHeight="1">
      <c r="A9" s="916" t="s">
        <v>165</v>
      </c>
      <c r="B9" s="917"/>
      <c r="C9" s="917"/>
      <c r="D9" s="918"/>
      <c r="E9" s="919" t="s">
        <v>179</v>
      </c>
      <c r="F9" s="920"/>
      <c r="G9" s="920"/>
      <c r="H9" s="920"/>
      <c r="I9" s="921"/>
    </row>
    <row r="10" spans="1:9" s="42" customFormat="1" ht="34.5" customHeight="1" thickBot="1">
      <c r="A10" s="902" t="s">
        <v>168</v>
      </c>
      <c r="B10" s="903"/>
      <c r="C10" s="903"/>
      <c r="D10" s="904"/>
      <c r="E10" s="905" t="s">
        <v>167</v>
      </c>
      <c r="F10" s="906"/>
      <c r="G10" s="906"/>
      <c r="H10" s="906"/>
      <c r="I10" s="907"/>
    </row>
    <row r="11" spans="1:9" s="42" customFormat="1" ht="6.75" customHeight="1" thickBot="1">
      <c r="A11" s="260"/>
      <c r="B11" s="260"/>
      <c r="C11" s="260"/>
      <c r="D11" s="260"/>
      <c r="E11" s="261"/>
      <c r="F11" s="258"/>
      <c r="G11" s="259"/>
      <c r="H11" s="259"/>
      <c r="I11" s="259"/>
    </row>
    <row r="12" spans="1:9" ht="17.100000000000001" customHeight="1">
      <c r="A12" s="804" t="s">
        <v>153</v>
      </c>
      <c r="B12" s="805"/>
      <c r="C12" s="908">
        <f>'Jun 26 Restricted'!C56</f>
        <v>0</v>
      </c>
      <c r="D12" s="262"/>
      <c r="E12" s="263"/>
      <c r="F12" s="264"/>
      <c r="G12" s="264"/>
      <c r="H12" s="264"/>
      <c r="I12" s="264"/>
    </row>
    <row r="13" spans="1:9" ht="17.100000000000001" customHeight="1" thickBot="1">
      <c r="A13" s="806"/>
      <c r="B13" s="807"/>
      <c r="C13" s="909"/>
      <c r="D13" s="810" t="s">
        <v>159</v>
      </c>
      <c r="E13" s="813" t="s">
        <v>182</v>
      </c>
      <c r="F13" s="814"/>
      <c r="G13" s="814"/>
      <c r="H13" s="810"/>
      <c r="I13" s="796" t="s">
        <v>161</v>
      </c>
    </row>
    <row r="14" spans="1:9" ht="17.100000000000001" customHeight="1">
      <c r="A14" s="55"/>
      <c r="C14" s="56"/>
      <c r="D14" s="811"/>
      <c r="E14" s="815"/>
      <c r="F14" s="816"/>
      <c r="G14" s="816"/>
      <c r="H14" s="817"/>
      <c r="I14" s="796"/>
    </row>
    <row r="15" spans="1:9" ht="17.100000000000001" customHeight="1">
      <c r="A15" s="60" t="s">
        <v>151</v>
      </c>
      <c r="B15" s="61"/>
      <c r="C15" s="62"/>
      <c r="D15" s="812"/>
      <c r="E15" s="818"/>
      <c r="F15" s="819"/>
      <c r="G15" s="819"/>
      <c r="H15" s="820"/>
      <c r="I15" s="796"/>
    </row>
    <row r="16" spans="1:9" ht="16.5" customHeight="1">
      <c r="A16" s="66">
        <v>1002</v>
      </c>
      <c r="B16" s="159" t="s">
        <v>7</v>
      </c>
      <c r="C16" s="302"/>
      <c r="D16" s="303"/>
      <c r="E16" s="900"/>
      <c r="F16" s="900"/>
      <c r="G16" s="900"/>
      <c r="H16" s="900"/>
      <c r="I16" s="269"/>
    </row>
    <row r="17" spans="1:9" ht="16.5" customHeight="1">
      <c r="A17" s="66">
        <v>1003</v>
      </c>
      <c r="B17" s="160" t="s">
        <v>8</v>
      </c>
      <c r="C17" s="302"/>
      <c r="D17" s="303"/>
      <c r="E17" s="900"/>
      <c r="F17" s="900"/>
      <c r="G17" s="900"/>
      <c r="H17" s="900"/>
      <c r="I17" s="269"/>
    </row>
    <row r="18" spans="1:9" ht="16.5" customHeight="1">
      <c r="A18" s="66">
        <v>1004</v>
      </c>
      <c r="B18" s="160" t="s">
        <v>152</v>
      </c>
      <c r="C18" s="302"/>
      <c r="D18" s="303"/>
      <c r="E18" s="900"/>
      <c r="F18" s="900"/>
      <c r="G18" s="900"/>
      <c r="H18" s="900"/>
      <c r="I18" s="269"/>
    </row>
    <row r="19" spans="1:9" ht="16.5" customHeight="1">
      <c r="A19" s="68">
        <v>1005</v>
      </c>
      <c r="B19" s="160" t="s">
        <v>117</v>
      </c>
      <c r="C19" s="302"/>
      <c r="D19" s="304"/>
      <c r="E19" s="900"/>
      <c r="F19" s="900"/>
      <c r="G19" s="900"/>
      <c r="H19" s="900"/>
      <c r="I19" s="269"/>
    </row>
    <row r="20" spans="1:9" ht="16.5" customHeight="1" thickBot="1">
      <c r="A20" s="66">
        <v>1007</v>
      </c>
      <c r="B20" s="160" t="s">
        <v>17</v>
      </c>
      <c r="C20" s="302"/>
      <c r="D20" s="304"/>
      <c r="E20" s="900"/>
      <c r="F20" s="900"/>
      <c r="G20" s="900"/>
      <c r="H20" s="900"/>
      <c r="I20" s="269"/>
    </row>
    <row r="21" spans="1:9" ht="17.100000000000001" customHeight="1" thickBot="1">
      <c r="A21" s="59" t="s">
        <v>154</v>
      </c>
      <c r="B21" s="162"/>
      <c r="C21" s="74">
        <f>SUM(C16:C20)</f>
        <v>0</v>
      </c>
      <c r="D21" s="271">
        <f>C21-'Sep 26 Return'!C27</f>
        <v>0</v>
      </c>
      <c r="E21" s="89" t="s">
        <v>186</v>
      </c>
      <c r="F21" s="305"/>
      <c r="G21" s="55"/>
    </row>
    <row r="22" spans="1:9" ht="9.75" customHeight="1">
      <c r="A22" s="60"/>
      <c r="B22" s="49"/>
      <c r="C22" s="80"/>
      <c r="D22" s="57"/>
      <c r="E22" s="57"/>
      <c r="F22" s="57"/>
    </row>
    <row r="23" spans="1:9" s="42" customFormat="1" ht="17.100000000000001" customHeight="1">
      <c r="A23" s="60" t="s">
        <v>105</v>
      </c>
      <c r="B23" s="58"/>
      <c r="D23" s="272" t="s">
        <v>158</v>
      </c>
      <c r="E23" s="737" t="s">
        <v>185</v>
      </c>
      <c r="F23" s="737"/>
      <c r="G23" s="737"/>
      <c r="H23" s="737"/>
      <c r="I23" s="737"/>
    </row>
    <row r="24" spans="1:9" s="42" customFormat="1" ht="17.100000000000001" customHeight="1" thickBot="1">
      <c r="A24" s="95">
        <v>2001</v>
      </c>
      <c r="B24" s="273" t="s">
        <v>155</v>
      </c>
      <c r="C24" s="302"/>
      <c r="D24" s="306"/>
      <c r="E24" s="901"/>
      <c r="F24" s="901"/>
      <c r="G24" s="901"/>
      <c r="H24" s="901"/>
      <c r="I24" s="901"/>
    </row>
    <row r="25" spans="1:9" s="42" customFormat="1" ht="17.100000000000001" customHeight="1" thickBot="1">
      <c r="A25" s="60" t="s">
        <v>156</v>
      </c>
      <c r="B25" s="163"/>
      <c r="C25" s="307">
        <f>C21+C24</f>
        <v>0</v>
      </c>
      <c r="E25" s="275"/>
      <c r="F25" s="57"/>
    </row>
    <row r="26" spans="1:9" s="42" customFormat="1" ht="6" customHeight="1">
      <c r="A26" s="60"/>
      <c r="B26" s="49"/>
      <c r="C26" s="275"/>
      <c r="E26" s="275"/>
      <c r="F26" s="57"/>
    </row>
    <row r="27" spans="1:9" s="42" customFormat="1" ht="17.100000000000001" customHeight="1">
      <c r="A27" s="113"/>
      <c r="C27" s="63"/>
      <c r="D27" s="744" t="s">
        <v>181</v>
      </c>
      <c r="E27" s="745" t="s">
        <v>160</v>
      </c>
      <c r="F27" s="745"/>
      <c r="G27" s="745"/>
      <c r="H27" s="745"/>
      <c r="I27" s="745"/>
    </row>
    <row r="28" spans="1:9" s="42" customFormat="1" ht="17.100000000000001" customHeight="1">
      <c r="A28" s="115" t="s">
        <v>150</v>
      </c>
      <c r="B28" s="164"/>
      <c r="C28" s="63"/>
      <c r="D28" s="744"/>
      <c r="E28" s="745"/>
      <c r="F28" s="745"/>
      <c r="G28" s="745"/>
      <c r="H28" s="745"/>
      <c r="I28" s="745"/>
    </row>
    <row r="29" spans="1:9" s="42" customFormat="1" ht="17.100000000000001" customHeight="1" thickBot="1">
      <c r="A29" s="115" t="s">
        <v>180</v>
      </c>
      <c r="B29" s="165"/>
      <c r="C29" s="118"/>
      <c r="D29" s="744"/>
      <c r="E29" s="745"/>
      <c r="F29" s="745"/>
      <c r="G29" s="745"/>
      <c r="H29" s="745"/>
      <c r="I29" s="745"/>
    </row>
    <row r="30" spans="1:9" s="42" customFormat="1" ht="17.100000000000001" customHeight="1">
      <c r="A30" s="64">
        <v>3001</v>
      </c>
      <c r="B30" s="158" t="s">
        <v>18</v>
      </c>
      <c r="C30" s="308"/>
      <c r="D30" s="309"/>
      <c r="E30" s="889"/>
      <c r="F30" s="889"/>
      <c r="G30" s="889"/>
      <c r="H30" s="889"/>
      <c r="I30" s="889"/>
    </row>
    <row r="31" spans="1:9" s="42" customFormat="1" ht="17.100000000000001" customHeight="1">
      <c r="A31" s="68">
        <v>3002</v>
      </c>
      <c r="B31" s="166" t="s">
        <v>15</v>
      </c>
      <c r="C31" s="310"/>
      <c r="D31" s="309"/>
      <c r="E31" s="889"/>
      <c r="F31" s="889"/>
      <c r="G31" s="889"/>
      <c r="H31" s="889"/>
      <c r="I31" s="889"/>
    </row>
    <row r="32" spans="1:9" s="42" customFormat="1" ht="17.100000000000001" customHeight="1">
      <c r="A32" s="66">
        <v>3003</v>
      </c>
      <c r="B32" s="160" t="s">
        <v>19</v>
      </c>
      <c r="C32" s="311"/>
      <c r="D32" s="309"/>
      <c r="E32" s="889"/>
      <c r="F32" s="889"/>
      <c r="G32" s="889"/>
      <c r="H32" s="889"/>
      <c r="I32" s="889"/>
    </row>
    <row r="33" spans="1:9" s="42" customFormat="1" ht="17.100000000000001" customHeight="1">
      <c r="A33" s="68">
        <v>3004</v>
      </c>
      <c r="B33" s="160" t="s">
        <v>20</v>
      </c>
      <c r="C33" s="311"/>
      <c r="D33" s="309"/>
      <c r="E33" s="889"/>
      <c r="F33" s="889"/>
      <c r="G33" s="889"/>
      <c r="H33" s="889"/>
      <c r="I33" s="889"/>
    </row>
    <row r="34" spans="1:9" s="42" customFormat="1" ht="17.100000000000001" customHeight="1">
      <c r="A34" s="66">
        <v>3005</v>
      </c>
      <c r="B34" s="160" t="s">
        <v>10</v>
      </c>
      <c r="C34" s="311"/>
      <c r="D34" s="309"/>
      <c r="E34" s="889"/>
      <c r="F34" s="889"/>
      <c r="G34" s="889"/>
      <c r="H34" s="889"/>
      <c r="I34" s="889"/>
    </row>
    <row r="35" spans="1:9" s="42" customFormat="1" ht="17.100000000000001" customHeight="1">
      <c r="A35" s="68">
        <v>3006</v>
      </c>
      <c r="B35" s="160" t="s">
        <v>38</v>
      </c>
      <c r="C35" s="311"/>
      <c r="D35" s="309"/>
      <c r="E35" s="889"/>
      <c r="F35" s="889"/>
      <c r="G35" s="889"/>
      <c r="H35" s="889"/>
      <c r="I35" s="889"/>
    </row>
    <row r="36" spans="1:9" s="42" customFormat="1" ht="17.100000000000001" customHeight="1">
      <c r="A36" s="66">
        <v>3007</v>
      </c>
      <c r="B36" s="160" t="s">
        <v>23</v>
      </c>
      <c r="C36" s="311"/>
      <c r="D36" s="309"/>
      <c r="E36" s="889"/>
      <c r="F36" s="889"/>
      <c r="G36" s="889"/>
      <c r="H36" s="889"/>
      <c r="I36" s="889"/>
    </row>
    <row r="37" spans="1:9" s="42" customFormat="1" ht="17.100000000000001" customHeight="1">
      <c r="A37" s="68">
        <v>3008</v>
      </c>
      <c r="B37" s="167" t="s">
        <v>21</v>
      </c>
      <c r="C37" s="311"/>
      <c r="D37" s="309"/>
      <c r="E37" s="889"/>
      <c r="F37" s="889"/>
      <c r="G37" s="889"/>
      <c r="H37" s="889"/>
      <c r="I37" s="889"/>
    </row>
    <row r="38" spans="1:9" s="42" customFormat="1" ht="17.100000000000001" customHeight="1">
      <c r="A38" s="66">
        <v>3009</v>
      </c>
      <c r="B38" s="167" t="s">
        <v>22</v>
      </c>
      <c r="C38" s="311"/>
      <c r="D38" s="309"/>
      <c r="E38" s="889"/>
      <c r="F38" s="889"/>
      <c r="G38" s="889"/>
      <c r="H38" s="889"/>
      <c r="I38" s="889"/>
    </row>
    <row r="39" spans="1:9" s="42" customFormat="1" ht="17.100000000000001" customHeight="1" thickBot="1">
      <c r="A39" s="282">
        <v>3010</v>
      </c>
      <c r="B39" s="161" t="s">
        <v>11</v>
      </c>
      <c r="C39" s="312"/>
      <c r="D39" s="309"/>
      <c r="E39" s="889"/>
      <c r="F39" s="889"/>
      <c r="G39" s="889"/>
      <c r="H39" s="889"/>
      <c r="I39" s="889"/>
    </row>
    <row r="40" spans="1:9" s="42" customFormat="1" ht="6.75" customHeight="1">
      <c r="D40" s="313" t="s">
        <v>102</v>
      </c>
      <c r="E40" s="313"/>
      <c r="F40" s="313"/>
      <c r="G40" s="313"/>
      <c r="H40" s="313"/>
      <c r="I40" s="313"/>
    </row>
    <row r="41" spans="1:9" s="42" customFormat="1" ht="17.100000000000001" customHeight="1" thickBot="1">
      <c r="A41" s="60" t="s">
        <v>108</v>
      </c>
      <c r="B41" s="82"/>
      <c r="C41" s="100"/>
      <c r="D41" s="313"/>
      <c r="E41" s="313"/>
      <c r="F41" s="313"/>
      <c r="G41" s="313"/>
      <c r="H41" s="313"/>
      <c r="I41" s="313"/>
    </row>
    <row r="42" spans="1:9" s="42" customFormat="1" ht="17.100000000000001" customHeight="1">
      <c r="A42" s="64">
        <v>4002</v>
      </c>
      <c r="B42" s="568" t="s">
        <v>110</v>
      </c>
      <c r="C42" s="308"/>
      <c r="D42" s="304"/>
      <c r="E42" s="889"/>
      <c r="F42" s="889"/>
      <c r="G42" s="889"/>
      <c r="H42" s="889"/>
      <c r="I42" s="889"/>
    </row>
    <row r="43" spans="1:9" s="42" customFormat="1" ht="17.100000000000001" customHeight="1">
      <c r="A43" s="137">
        <v>4003</v>
      </c>
      <c r="B43" s="160" t="s">
        <v>13</v>
      </c>
      <c r="C43" s="311"/>
      <c r="D43" s="304"/>
      <c r="E43" s="889"/>
      <c r="F43" s="889"/>
      <c r="G43" s="889"/>
      <c r="H43" s="889"/>
      <c r="I43" s="889"/>
    </row>
    <row r="44" spans="1:9" s="42" customFormat="1" ht="17.100000000000001" customHeight="1">
      <c r="A44" s="66">
        <v>4004</v>
      </c>
      <c r="B44" s="160" t="s">
        <v>109</v>
      </c>
      <c r="C44" s="311"/>
      <c r="D44" s="304"/>
      <c r="E44" s="889"/>
      <c r="F44" s="889"/>
      <c r="G44" s="889"/>
      <c r="H44" s="889"/>
      <c r="I44" s="889"/>
    </row>
    <row r="45" spans="1:9" s="42" customFormat="1" ht="6.75" customHeight="1">
      <c r="A45" s="99"/>
      <c r="B45" s="82"/>
      <c r="C45" s="100"/>
      <c r="D45" s="313"/>
      <c r="E45" s="313"/>
      <c r="F45" s="313"/>
      <c r="G45" s="313"/>
      <c r="H45" s="313"/>
      <c r="I45" s="313"/>
    </row>
    <row r="46" spans="1:9" s="42" customFormat="1" ht="17.100000000000001" customHeight="1" thickBot="1">
      <c r="A46" s="60" t="s">
        <v>111</v>
      </c>
      <c r="B46" s="141"/>
      <c r="C46" s="314"/>
      <c r="D46" s="313"/>
      <c r="E46" s="313"/>
      <c r="F46" s="313"/>
      <c r="G46" s="313"/>
      <c r="H46" s="313"/>
      <c r="I46" s="313"/>
    </row>
    <row r="47" spans="1:9" s="42" customFormat="1" ht="17.100000000000001" customHeight="1">
      <c r="A47" s="64">
        <v>5003</v>
      </c>
      <c r="B47" s="158" t="s">
        <v>12</v>
      </c>
      <c r="C47" s="308"/>
      <c r="D47" s="304"/>
      <c r="E47" s="889"/>
      <c r="F47" s="889"/>
      <c r="G47" s="889"/>
      <c r="H47" s="889"/>
      <c r="I47" s="889"/>
    </row>
    <row r="48" spans="1:9" s="42" customFormat="1" ht="17.100000000000001" customHeight="1">
      <c r="A48" s="66">
        <v>5004</v>
      </c>
      <c r="B48" s="160" t="s">
        <v>234</v>
      </c>
      <c r="C48" s="311"/>
      <c r="D48" s="304"/>
      <c r="E48" s="889"/>
      <c r="F48" s="889"/>
      <c r="G48" s="889"/>
      <c r="H48" s="889"/>
      <c r="I48" s="889"/>
    </row>
    <row r="49" spans="1:9" s="42" customFormat="1" ht="17.100000000000001" customHeight="1">
      <c r="A49" s="66">
        <v>5005</v>
      </c>
      <c r="B49" s="160" t="s">
        <v>232</v>
      </c>
      <c r="C49" s="311"/>
      <c r="D49" s="304"/>
      <c r="E49" s="889"/>
      <c r="F49" s="889"/>
      <c r="G49" s="889"/>
      <c r="H49" s="889"/>
      <c r="I49" s="889"/>
    </row>
    <row r="50" spans="1:9" s="42" customFormat="1" ht="17.100000000000001" customHeight="1">
      <c r="A50" s="66">
        <v>5006</v>
      </c>
      <c r="B50" s="160" t="s">
        <v>112</v>
      </c>
      <c r="C50" s="311"/>
      <c r="D50" s="304"/>
      <c r="E50" s="889"/>
      <c r="F50" s="889"/>
      <c r="G50" s="889"/>
      <c r="H50" s="889"/>
      <c r="I50" s="889"/>
    </row>
    <row r="51" spans="1:9" s="42" customFormat="1" ht="17.100000000000001" customHeight="1">
      <c r="A51" s="66">
        <v>5007</v>
      </c>
      <c r="B51" s="159" t="s">
        <v>121</v>
      </c>
      <c r="C51" s="311"/>
      <c r="D51" s="304"/>
      <c r="E51" s="889"/>
      <c r="F51" s="889"/>
      <c r="G51" s="889"/>
      <c r="H51" s="889"/>
      <c r="I51" s="889"/>
    </row>
    <row r="52" spans="1:9" s="42" customFormat="1" ht="17.100000000000001" customHeight="1">
      <c r="A52" s="738">
        <v>5008</v>
      </c>
      <c r="B52" s="740" t="s">
        <v>122</v>
      </c>
      <c r="C52" s="890"/>
      <c r="D52" s="892"/>
      <c r="E52" s="894"/>
      <c r="F52" s="895"/>
      <c r="G52" s="895"/>
      <c r="H52" s="895"/>
      <c r="I52" s="896"/>
    </row>
    <row r="53" spans="1:9" s="42" customFormat="1" ht="17.100000000000001" customHeight="1" thickBot="1">
      <c r="A53" s="739"/>
      <c r="B53" s="741"/>
      <c r="C53" s="891"/>
      <c r="D53" s="893"/>
      <c r="E53" s="897"/>
      <c r="F53" s="898"/>
      <c r="G53" s="898"/>
      <c r="H53" s="898"/>
      <c r="I53" s="899"/>
    </row>
    <row r="54" spans="1:9" s="42" customFormat="1" ht="17.100000000000001" customHeight="1" thickBot="1">
      <c r="A54" s="146" t="s">
        <v>149</v>
      </c>
      <c r="B54" s="147"/>
      <c r="C54" s="315">
        <f>SUM(C47:C53)+SUM(C42:C44)+SUM(C30:C39)</f>
        <v>0</v>
      </c>
      <c r="E54" s="724" t="s">
        <v>187</v>
      </c>
      <c r="F54" s="725"/>
      <c r="G54" s="725"/>
      <c r="H54" s="725"/>
      <c r="I54" s="726"/>
    </row>
    <row r="55" spans="1:9" ht="9" customHeight="1" thickBot="1">
      <c r="A55" s="168"/>
      <c r="B55" s="169"/>
      <c r="C55" s="89"/>
      <c r="D55" s="55"/>
      <c r="E55" s="727"/>
      <c r="F55" s="728"/>
      <c r="G55" s="728"/>
      <c r="H55" s="728"/>
      <c r="I55" s="729"/>
    </row>
    <row r="56" spans="1:9" s="42" customFormat="1" ht="32.25" customHeight="1" thickBot="1">
      <c r="A56" s="734" t="s">
        <v>157</v>
      </c>
      <c r="B56" s="735"/>
      <c r="C56" s="315">
        <f>C12+C25-C54</f>
        <v>0</v>
      </c>
      <c r="E56" s="727"/>
      <c r="F56" s="728"/>
      <c r="G56" s="728"/>
      <c r="H56" s="728"/>
      <c r="I56" s="729"/>
    </row>
    <row r="57" spans="1:9" s="42" customFormat="1" ht="6" customHeight="1">
      <c r="A57" s="287"/>
      <c r="B57" s="287"/>
      <c r="C57" s="287"/>
      <c r="D57" s="289"/>
      <c r="E57" s="730"/>
      <c r="F57" s="731"/>
      <c r="G57" s="731"/>
      <c r="H57" s="731"/>
      <c r="I57" s="732"/>
    </row>
    <row r="58" spans="1:9" s="42" customFormat="1" ht="17.100000000000001" customHeight="1">
      <c r="A58" s="290" t="s">
        <v>176</v>
      </c>
      <c r="B58" s="290"/>
      <c r="C58" s="292"/>
      <c r="D58" s="292"/>
      <c r="E58" s="292"/>
      <c r="F58" s="292"/>
      <c r="G58" s="292"/>
      <c r="H58" s="292"/>
      <c r="I58" s="292"/>
    </row>
    <row r="59" spans="1:9" s="42" customFormat="1" ht="34.5" customHeight="1">
      <c r="A59" s="733" t="s">
        <v>173</v>
      </c>
      <c r="B59" s="733"/>
      <c r="C59" s="295" t="s">
        <v>183</v>
      </c>
      <c r="D59" s="733" t="s">
        <v>136</v>
      </c>
      <c r="E59" s="733"/>
      <c r="F59" s="294" t="s">
        <v>174</v>
      </c>
      <c r="G59" s="295" t="s">
        <v>184</v>
      </c>
      <c r="H59" s="733" t="s">
        <v>175</v>
      </c>
      <c r="I59" s="733"/>
    </row>
    <row r="60" spans="1:9" s="42" customFormat="1" ht="17.100000000000001" customHeight="1">
      <c r="A60" s="754"/>
      <c r="B60" s="755"/>
      <c r="C60" s="185"/>
      <c r="D60" s="753"/>
      <c r="E60" s="753"/>
      <c r="F60" s="185"/>
      <c r="G60" s="296">
        <f>C60+D60-F60</f>
        <v>0</v>
      </c>
      <c r="H60" s="888"/>
      <c r="I60" s="888"/>
    </row>
    <row r="61" spans="1:9" s="42" customFormat="1" ht="17.100000000000001" customHeight="1">
      <c r="A61" s="754"/>
      <c r="B61" s="755"/>
      <c r="C61" s="185"/>
      <c r="D61" s="756"/>
      <c r="E61" s="757"/>
      <c r="F61" s="185"/>
      <c r="G61" s="296">
        <f>C61+D61-F61</f>
        <v>0</v>
      </c>
      <c r="H61" s="886"/>
      <c r="I61" s="887"/>
    </row>
    <row r="62" spans="1:9" s="42" customFormat="1" ht="17.100000000000001" customHeight="1">
      <c r="A62" s="754"/>
      <c r="B62" s="755"/>
      <c r="C62" s="185"/>
      <c r="D62" s="756"/>
      <c r="E62" s="757"/>
      <c r="F62" s="185"/>
      <c r="G62" s="296">
        <f>C62+D62-F62</f>
        <v>0</v>
      </c>
      <c r="H62" s="886"/>
      <c r="I62" s="887"/>
    </row>
    <row r="63" spans="1:9" s="42" customFormat="1" ht="17.100000000000001" customHeight="1">
      <c r="A63" s="754"/>
      <c r="B63" s="755"/>
      <c r="C63" s="185"/>
      <c r="D63" s="756"/>
      <c r="E63" s="757"/>
      <c r="F63" s="185"/>
      <c r="G63" s="296">
        <f>C63+D63-F63</f>
        <v>0</v>
      </c>
      <c r="H63" s="886"/>
      <c r="I63" s="887"/>
    </row>
    <row r="64" spans="1:9" s="42" customFormat="1" ht="17.100000000000001" customHeight="1" thickBot="1">
      <c r="A64" s="758"/>
      <c r="B64" s="759"/>
      <c r="C64" s="190"/>
      <c r="D64" s="760"/>
      <c r="E64" s="761"/>
      <c r="F64" s="190"/>
      <c r="G64" s="296">
        <f>C64+D64-F64</f>
        <v>0</v>
      </c>
      <c r="H64" s="886"/>
      <c r="I64" s="887"/>
    </row>
    <row r="65" spans="1:9" s="42" customFormat="1" ht="17.100000000000001" customHeight="1" thickBot="1">
      <c r="A65" s="746" t="s">
        <v>177</v>
      </c>
      <c r="B65" s="747"/>
      <c r="C65" s="297">
        <f>SUM(C60:C64)</f>
        <v>0</v>
      </c>
      <c r="D65" s="748">
        <f>SUM(D60:E64)</f>
        <v>0</v>
      </c>
      <c r="E65" s="749"/>
      <c r="F65" s="297">
        <f>SUM(F60:F64)</f>
        <v>0</v>
      </c>
      <c r="G65" s="298">
        <f>SUM(G60:G64)</f>
        <v>0</v>
      </c>
      <c r="H65" s="884"/>
      <c r="I65" s="885"/>
    </row>
    <row r="66" spans="1:9" s="42" customFormat="1" ht="17.100000000000001" customHeight="1">
      <c r="A66" s="299" t="s">
        <v>178</v>
      </c>
      <c r="B66" s="299"/>
      <c r="C66" s="300">
        <f>C65-C12</f>
        <v>0</v>
      </c>
      <c r="D66" s="300">
        <f>D65-C25</f>
        <v>0</v>
      </c>
      <c r="E66" s="300"/>
      <c r="F66" s="300">
        <f>F65-C54</f>
        <v>0</v>
      </c>
      <c r="G66" s="300">
        <f>G65-C56</f>
        <v>0</v>
      </c>
      <c r="H66" s="316"/>
      <c r="I66" s="316"/>
    </row>
    <row r="67" spans="1:9" s="42" customFormat="1" ht="17.100000000000001" customHeight="1">
      <c r="A67" s="57"/>
      <c r="B67" s="57"/>
      <c r="C67" s="57"/>
      <c r="D67" s="57"/>
      <c r="E67" s="57"/>
      <c r="F67" s="57"/>
    </row>
    <row r="68" spans="1:9" s="42" customFormat="1" ht="13.8">
      <c r="A68" s="57"/>
      <c r="B68" s="57"/>
      <c r="C68" s="57"/>
      <c r="D68" s="57"/>
      <c r="E68" s="57"/>
      <c r="F68" s="57"/>
    </row>
    <row r="69" spans="1:9" s="42" customFormat="1" ht="13.8">
      <c r="A69" s="57"/>
      <c r="B69" s="57"/>
      <c r="C69" s="57"/>
      <c r="D69" s="57"/>
      <c r="E69" s="57"/>
      <c r="F69" s="57"/>
    </row>
    <row r="70" spans="1:9" s="42" customFormat="1" ht="13.8">
      <c r="A70" s="57"/>
      <c r="B70" s="57"/>
      <c r="C70" s="57"/>
      <c r="D70" s="57"/>
      <c r="E70" s="57"/>
      <c r="F70" s="57"/>
    </row>
    <row r="71" spans="1:9" s="42" customFormat="1" ht="13.8">
      <c r="A71" s="57"/>
      <c r="B71" s="57"/>
      <c r="C71" s="57"/>
      <c r="D71" s="57"/>
      <c r="E71" s="57"/>
      <c r="F71" s="57"/>
    </row>
    <row r="72" spans="1:9" s="42" customFormat="1" ht="13.8">
      <c r="A72" s="57"/>
      <c r="B72" s="57"/>
      <c r="C72" s="57"/>
      <c r="D72" s="57"/>
      <c r="E72" s="57"/>
      <c r="F72" s="57"/>
    </row>
    <row r="73" spans="1:9" s="42" customFormat="1" ht="13.8">
      <c r="A73" s="57"/>
      <c r="B73" s="57"/>
      <c r="C73" s="57"/>
      <c r="D73" s="57"/>
      <c r="E73" s="57"/>
      <c r="F73" s="57"/>
    </row>
    <row r="74" spans="1:9" s="42" customFormat="1" ht="13.8">
      <c r="A74" s="57"/>
      <c r="B74" s="57"/>
      <c r="C74" s="57"/>
      <c r="D74" s="57"/>
      <c r="E74" s="57"/>
      <c r="F74" s="57"/>
    </row>
    <row r="75" spans="1:9" s="42" customFormat="1" ht="13.8">
      <c r="A75" s="57"/>
      <c r="B75" s="57"/>
      <c r="C75" s="57"/>
      <c r="D75" s="57"/>
      <c r="E75" s="57"/>
      <c r="F75" s="57"/>
    </row>
    <row r="76" spans="1:9" s="42" customFormat="1" ht="13.8">
      <c r="A76" s="57"/>
      <c r="B76" s="57"/>
      <c r="C76" s="57"/>
      <c r="D76" s="57"/>
      <c r="E76" s="57"/>
      <c r="F76" s="57"/>
    </row>
    <row r="77" spans="1:9" s="42" customFormat="1" ht="13.8">
      <c r="A77" s="57"/>
      <c r="B77" s="57"/>
      <c r="C77" s="57"/>
      <c r="D77" s="57"/>
      <c r="E77" s="57"/>
      <c r="F77" s="57"/>
    </row>
    <row r="78" spans="1:9" s="42" customFormat="1" ht="13.8">
      <c r="A78" s="57"/>
      <c r="B78" s="57"/>
      <c r="C78" s="57"/>
      <c r="D78" s="57"/>
      <c r="E78" s="57"/>
      <c r="F78" s="57"/>
    </row>
    <row r="79" spans="1:9" s="42" customFormat="1" ht="13.8">
      <c r="A79" s="57"/>
      <c r="B79" s="57"/>
      <c r="C79" s="57"/>
      <c r="D79" s="57"/>
      <c r="E79" s="57"/>
      <c r="F79" s="57"/>
    </row>
    <row r="80" spans="1:9" s="42" customFormat="1" ht="13.8">
      <c r="A80" s="57"/>
      <c r="B80" s="57"/>
      <c r="C80" s="57"/>
      <c r="D80" s="57"/>
      <c r="E80" s="57"/>
      <c r="F80" s="57"/>
    </row>
    <row r="81" spans="1:6" s="42" customFormat="1" ht="13.8">
      <c r="A81" s="57"/>
      <c r="B81" s="57"/>
      <c r="C81" s="57"/>
      <c r="D81" s="57"/>
      <c r="E81" s="57"/>
      <c r="F81" s="57"/>
    </row>
    <row r="82" spans="1:6" s="42" customFormat="1" ht="13.8">
      <c r="A82" s="57"/>
      <c r="B82" s="57"/>
      <c r="C82" s="57"/>
      <c r="D82" s="57"/>
      <c r="E82" s="57"/>
      <c r="F82" s="57"/>
    </row>
    <row r="83" spans="1:6" s="42" customFormat="1" ht="13.8">
      <c r="A83" s="57"/>
      <c r="B83" s="57"/>
      <c r="C83" s="57"/>
      <c r="D83" s="57"/>
      <c r="E83" s="57"/>
      <c r="F83" s="57"/>
    </row>
    <row r="84" spans="1:6" s="42" customFormat="1" ht="13.8">
      <c r="A84" s="57"/>
      <c r="B84" s="57"/>
      <c r="C84" s="57"/>
      <c r="D84" s="57"/>
      <c r="E84" s="57"/>
      <c r="F84" s="57"/>
    </row>
    <row r="85" spans="1:6" s="42" customFormat="1" ht="13.8">
      <c r="A85" s="57"/>
      <c r="B85" s="57"/>
      <c r="C85" s="57"/>
      <c r="D85" s="57"/>
      <c r="E85" s="57"/>
      <c r="F85" s="57"/>
    </row>
    <row r="86" spans="1:6" s="42" customFormat="1" ht="13.8">
      <c r="A86" s="57"/>
      <c r="B86" s="57"/>
      <c r="C86" s="57"/>
      <c r="D86" s="57"/>
      <c r="E86" s="57"/>
      <c r="F86" s="57"/>
    </row>
    <row r="87" spans="1:6" s="42" customFormat="1" ht="13.8">
      <c r="A87" s="57"/>
      <c r="B87" s="57"/>
      <c r="C87" s="57"/>
      <c r="D87" s="57"/>
      <c r="E87" s="57"/>
      <c r="F87" s="57"/>
    </row>
    <row r="88" spans="1:6" s="42" customFormat="1" ht="13.8">
      <c r="A88" s="57"/>
      <c r="B88" s="57"/>
      <c r="C88" s="57"/>
      <c r="D88" s="57"/>
      <c r="E88" s="57"/>
      <c r="F88" s="57"/>
    </row>
    <row r="89" spans="1:6" s="42" customFormat="1" ht="13.8">
      <c r="A89" s="57"/>
      <c r="B89" s="57"/>
      <c r="C89" s="57"/>
      <c r="D89" s="57"/>
      <c r="E89" s="57"/>
      <c r="F89" s="57"/>
    </row>
    <row r="90" spans="1:6" s="42" customFormat="1" ht="13.8">
      <c r="A90" s="57"/>
      <c r="B90" s="57"/>
      <c r="C90" s="57"/>
      <c r="D90" s="57"/>
      <c r="E90" s="57"/>
      <c r="F90" s="57"/>
    </row>
    <row r="91" spans="1:6" s="42" customFormat="1" ht="13.8">
      <c r="A91" s="57"/>
      <c r="B91" s="57"/>
      <c r="C91" s="57"/>
      <c r="D91" s="57"/>
      <c r="E91" s="57"/>
      <c r="F91" s="57"/>
    </row>
    <row r="92" spans="1:6" s="42" customFormat="1" ht="13.8">
      <c r="A92" s="57"/>
      <c r="B92" s="57"/>
      <c r="C92" s="57"/>
      <c r="D92" s="57"/>
      <c r="E92" s="57"/>
      <c r="F92" s="57"/>
    </row>
    <row r="93" spans="1:6" s="42" customFormat="1" ht="13.8">
      <c r="A93" s="57"/>
      <c r="B93" s="57"/>
      <c r="C93" s="57"/>
      <c r="D93" s="57"/>
      <c r="E93" s="57"/>
      <c r="F93" s="57"/>
    </row>
    <row r="94" spans="1:6" s="42" customFormat="1" ht="13.8">
      <c r="A94" s="57"/>
      <c r="B94" s="57"/>
      <c r="C94" s="57"/>
      <c r="D94" s="57"/>
      <c r="E94" s="57"/>
      <c r="F94" s="57"/>
    </row>
    <row r="95" spans="1:6" s="42" customFormat="1" ht="13.8">
      <c r="A95" s="57"/>
      <c r="B95" s="57"/>
      <c r="C95" s="57"/>
      <c r="D95" s="57"/>
      <c r="E95" s="57"/>
      <c r="F95" s="57"/>
    </row>
    <row r="96" spans="1:6" s="42" customFormat="1" ht="13.8">
      <c r="A96" s="57"/>
      <c r="B96" s="57"/>
      <c r="C96" s="57"/>
      <c r="D96" s="57"/>
      <c r="E96" s="57"/>
      <c r="F96" s="57"/>
    </row>
    <row r="97" spans="1:6" s="42" customFormat="1" ht="13.8">
      <c r="A97" s="57"/>
      <c r="B97" s="57"/>
      <c r="C97" s="57"/>
      <c r="D97" s="57"/>
      <c r="E97" s="57"/>
      <c r="F97" s="57"/>
    </row>
    <row r="98" spans="1:6" s="42" customFormat="1" ht="13.8">
      <c r="A98" s="57"/>
      <c r="B98" s="57"/>
      <c r="C98" s="57"/>
      <c r="D98" s="57"/>
      <c r="E98" s="57"/>
      <c r="F98" s="57"/>
    </row>
    <row r="99" spans="1:6" s="42" customFormat="1" ht="13.8">
      <c r="A99" s="57"/>
      <c r="B99" s="57"/>
      <c r="C99" s="57"/>
      <c r="D99" s="57"/>
      <c r="E99" s="57"/>
      <c r="F99" s="57"/>
    </row>
    <row r="100" spans="1:6" s="42" customFormat="1" ht="13.8">
      <c r="A100" s="57"/>
      <c r="B100" s="57"/>
      <c r="C100" s="57"/>
      <c r="D100" s="57"/>
      <c r="E100" s="57"/>
      <c r="F100" s="57"/>
    </row>
    <row r="101" spans="1:6" s="42" customFormat="1" ht="13.8">
      <c r="A101" s="57"/>
      <c r="B101" s="57"/>
      <c r="C101" s="57"/>
      <c r="D101" s="57"/>
      <c r="E101" s="57"/>
      <c r="F101" s="57"/>
    </row>
    <row r="102" spans="1:6" s="42" customFormat="1" ht="13.8">
      <c r="A102" s="57"/>
      <c r="B102" s="57"/>
      <c r="C102" s="57"/>
      <c r="D102" s="57"/>
      <c r="E102" s="57"/>
      <c r="F102" s="57"/>
    </row>
    <row r="103" spans="1:6" s="42" customFormat="1" ht="13.8">
      <c r="A103" s="57"/>
      <c r="B103" s="57"/>
      <c r="C103" s="57"/>
      <c r="D103" s="57"/>
      <c r="E103" s="57"/>
      <c r="F103" s="57"/>
    </row>
    <row r="104" spans="1:6" s="42" customFormat="1" ht="13.8">
      <c r="A104" s="57"/>
      <c r="B104" s="57"/>
      <c r="C104" s="57"/>
      <c r="D104" s="57"/>
      <c r="E104" s="57"/>
      <c r="F104" s="57"/>
    </row>
    <row r="105" spans="1:6" s="42" customFormat="1" ht="13.8">
      <c r="A105" s="57"/>
      <c r="B105" s="57"/>
      <c r="C105" s="57"/>
      <c r="D105" s="57"/>
      <c r="E105" s="57"/>
      <c r="F105" s="57"/>
    </row>
    <row r="106" spans="1:6" s="42" customFormat="1" ht="13.8">
      <c r="A106" s="57"/>
      <c r="B106" s="57"/>
      <c r="C106" s="57"/>
      <c r="D106" s="57"/>
      <c r="E106" s="57"/>
      <c r="F106" s="57"/>
    </row>
    <row r="107" spans="1:6" s="42" customFormat="1" ht="13.8">
      <c r="A107" s="57"/>
      <c r="B107" s="57"/>
      <c r="C107" s="57"/>
      <c r="D107" s="57"/>
      <c r="E107" s="57"/>
      <c r="F107" s="57"/>
    </row>
    <row r="108" spans="1:6" s="42" customFormat="1" ht="13.8">
      <c r="A108" s="57"/>
      <c r="B108" s="57"/>
      <c r="C108" s="57"/>
      <c r="D108" s="57"/>
      <c r="E108" s="57"/>
      <c r="F108" s="57"/>
    </row>
    <row r="109" spans="1:6" s="42" customFormat="1" ht="13.8">
      <c r="A109" s="57"/>
      <c r="B109" s="57"/>
      <c r="C109" s="57"/>
      <c r="D109" s="57"/>
      <c r="E109" s="57"/>
      <c r="F109" s="57"/>
    </row>
    <row r="110" spans="1:6" s="42" customFormat="1" ht="13.8">
      <c r="A110" s="57"/>
      <c r="B110" s="57"/>
      <c r="C110" s="57"/>
      <c r="D110" s="57"/>
      <c r="E110" s="57"/>
      <c r="F110" s="57"/>
    </row>
    <row r="111" spans="1:6" s="42" customFormat="1" ht="13.8">
      <c r="A111" s="57"/>
      <c r="B111" s="57"/>
      <c r="C111" s="57"/>
      <c r="D111" s="57"/>
      <c r="E111" s="57"/>
      <c r="F111" s="57"/>
    </row>
    <row r="112" spans="1:6" s="42" customFormat="1" ht="13.8">
      <c r="A112" s="57"/>
      <c r="B112" s="57"/>
      <c r="C112" s="57"/>
      <c r="D112" s="57"/>
      <c r="E112" s="57"/>
      <c r="F112" s="57"/>
    </row>
    <row r="113" spans="1:6" s="42" customFormat="1" ht="13.8">
      <c r="A113" s="57"/>
      <c r="B113" s="57"/>
      <c r="C113" s="57"/>
      <c r="D113" s="57"/>
      <c r="E113" s="57"/>
      <c r="F113" s="57"/>
    </row>
    <row r="114" spans="1:6" s="42" customFormat="1" ht="13.8">
      <c r="A114" s="57"/>
      <c r="B114" s="57"/>
      <c r="C114" s="57"/>
      <c r="D114" s="57"/>
      <c r="E114" s="57"/>
      <c r="F114" s="57"/>
    </row>
    <row r="115" spans="1:6" s="42" customFormat="1" ht="13.8">
      <c r="A115" s="57"/>
      <c r="B115" s="57"/>
      <c r="C115" s="57"/>
      <c r="D115" s="57"/>
      <c r="E115" s="57"/>
      <c r="F115" s="57"/>
    </row>
    <row r="116" spans="1:6" s="42" customFormat="1" ht="13.8">
      <c r="A116" s="57"/>
      <c r="B116" s="57"/>
      <c r="C116" s="57"/>
      <c r="D116" s="57"/>
      <c r="E116" s="57"/>
      <c r="F116" s="57"/>
    </row>
    <row r="117" spans="1:6" s="42" customFormat="1" ht="13.8">
      <c r="A117" s="57"/>
      <c r="B117" s="57"/>
      <c r="C117" s="57"/>
      <c r="D117" s="57"/>
      <c r="E117" s="57"/>
      <c r="F117" s="57"/>
    </row>
    <row r="118" spans="1:6" s="42" customFormat="1" ht="13.8">
      <c r="A118" s="57"/>
      <c r="B118" s="57"/>
      <c r="C118" s="57"/>
      <c r="D118" s="57"/>
      <c r="E118" s="57"/>
      <c r="F118" s="57"/>
    </row>
    <row r="119" spans="1:6" s="42" customFormat="1" ht="13.8">
      <c r="A119" s="57"/>
      <c r="B119" s="57"/>
      <c r="C119" s="57"/>
      <c r="D119" s="57"/>
      <c r="E119" s="57"/>
      <c r="F119" s="57"/>
    </row>
    <row r="120" spans="1:6" s="42" customFormat="1" ht="13.8">
      <c r="A120" s="57"/>
      <c r="B120" s="57"/>
      <c r="C120" s="57"/>
      <c r="D120" s="57"/>
      <c r="E120" s="57"/>
      <c r="F120" s="57"/>
    </row>
    <row r="121" spans="1:6" s="42" customFormat="1" ht="13.8">
      <c r="A121" s="57"/>
      <c r="B121" s="57"/>
      <c r="C121" s="57"/>
      <c r="D121" s="57"/>
      <c r="E121" s="57"/>
      <c r="F121" s="57"/>
    </row>
    <row r="122" spans="1:6" s="42" customFormat="1" ht="13.8">
      <c r="A122" s="57"/>
      <c r="B122" s="57"/>
      <c r="C122" s="57"/>
      <c r="D122" s="57"/>
      <c r="E122" s="57"/>
      <c r="F122" s="57"/>
    </row>
    <row r="123" spans="1:6" s="42" customFormat="1" ht="13.8">
      <c r="A123" s="57"/>
      <c r="B123" s="57"/>
      <c r="C123" s="57"/>
      <c r="D123" s="57"/>
      <c r="E123" s="57"/>
      <c r="F123" s="57"/>
    </row>
    <row r="124" spans="1:6" s="42" customFormat="1" ht="13.8">
      <c r="A124" s="57"/>
      <c r="B124" s="57"/>
      <c r="C124" s="57"/>
      <c r="D124" s="57"/>
      <c r="E124" s="57"/>
      <c r="F124" s="57"/>
    </row>
    <row r="125" spans="1:6" s="42" customFormat="1" ht="13.8">
      <c r="A125" s="57"/>
      <c r="B125" s="57"/>
      <c r="C125" s="57"/>
      <c r="D125" s="57"/>
      <c r="E125" s="57"/>
      <c r="F125" s="57"/>
    </row>
    <row r="126" spans="1:6" s="42" customFormat="1" ht="13.8">
      <c r="A126" s="57"/>
      <c r="B126" s="57"/>
      <c r="C126" s="57"/>
      <c r="D126" s="57"/>
      <c r="E126" s="57"/>
      <c r="F126" s="57"/>
    </row>
    <row r="127" spans="1:6" s="42" customFormat="1" ht="13.8">
      <c r="A127" s="57"/>
      <c r="B127" s="57"/>
      <c r="C127" s="57"/>
      <c r="D127" s="57"/>
      <c r="E127" s="57"/>
      <c r="F127" s="57"/>
    </row>
    <row r="128" spans="1:6" s="42" customFormat="1" ht="13.8">
      <c r="A128" s="57"/>
      <c r="B128" s="57"/>
      <c r="C128" s="57"/>
      <c r="D128" s="57"/>
      <c r="E128" s="57"/>
      <c r="F128" s="57"/>
    </row>
    <row r="129" spans="1:6" s="42" customFormat="1" ht="13.8">
      <c r="A129" s="57"/>
      <c r="B129" s="57"/>
      <c r="C129" s="57"/>
      <c r="D129" s="57"/>
      <c r="E129" s="57"/>
      <c r="F129" s="57"/>
    </row>
    <row r="130" spans="1:6" s="42" customFormat="1" ht="13.8">
      <c r="A130" s="57"/>
      <c r="B130" s="57"/>
      <c r="C130" s="57"/>
      <c r="D130" s="57"/>
      <c r="E130" s="57"/>
      <c r="F130" s="57"/>
    </row>
    <row r="131" spans="1:6" s="42" customFormat="1" ht="13.8">
      <c r="A131" s="57"/>
      <c r="B131" s="57"/>
      <c r="C131" s="57"/>
      <c r="D131" s="57"/>
      <c r="E131" s="57"/>
      <c r="F131" s="57"/>
    </row>
    <row r="132" spans="1:6" s="42" customFormat="1" ht="13.8">
      <c r="A132" s="57"/>
      <c r="B132" s="57"/>
      <c r="C132" s="57"/>
      <c r="D132" s="57"/>
      <c r="E132" s="57"/>
      <c r="F132" s="57"/>
    </row>
    <row r="133" spans="1:6" s="42" customFormat="1" ht="13.8">
      <c r="A133" s="57"/>
      <c r="B133" s="57"/>
      <c r="C133" s="57"/>
      <c r="D133" s="57"/>
      <c r="E133" s="57"/>
      <c r="F133" s="57"/>
    </row>
    <row r="134" spans="1:6" s="42" customFormat="1" ht="13.8">
      <c r="A134" s="57"/>
      <c r="B134" s="57"/>
      <c r="C134" s="57"/>
      <c r="D134" s="57"/>
      <c r="E134" s="57"/>
      <c r="F134" s="57"/>
    </row>
    <row r="135" spans="1:6" s="42" customFormat="1" ht="13.8">
      <c r="A135" s="57"/>
      <c r="B135" s="57"/>
      <c r="C135" s="57"/>
      <c r="D135" s="57"/>
      <c r="E135" s="57"/>
      <c r="F135" s="57"/>
    </row>
    <row r="136" spans="1:6" s="42" customFormat="1" ht="13.8">
      <c r="A136" s="57"/>
      <c r="B136" s="57"/>
      <c r="C136" s="57"/>
      <c r="D136" s="57"/>
      <c r="E136" s="57"/>
      <c r="F136" s="57"/>
    </row>
    <row r="137" spans="1:6" s="42" customFormat="1" ht="13.8">
      <c r="A137" s="57"/>
      <c r="B137" s="57"/>
      <c r="C137" s="57"/>
      <c r="D137" s="57"/>
      <c r="E137" s="57"/>
      <c r="F137" s="57"/>
    </row>
    <row r="138" spans="1:6" s="42" customFormat="1" ht="13.8">
      <c r="A138" s="57"/>
      <c r="B138" s="57"/>
      <c r="C138" s="57"/>
      <c r="D138" s="57"/>
      <c r="E138" s="57"/>
      <c r="F138" s="57"/>
    </row>
    <row r="139" spans="1:6" s="42" customFormat="1" ht="13.8">
      <c r="A139" s="57"/>
      <c r="B139" s="57"/>
      <c r="C139" s="57"/>
      <c r="D139" s="57"/>
      <c r="E139" s="57"/>
      <c r="F139" s="57"/>
    </row>
    <row r="140" spans="1:6" s="42" customFormat="1" ht="13.8">
      <c r="A140" s="57"/>
      <c r="B140" s="57"/>
      <c r="C140" s="57"/>
      <c r="D140" s="57"/>
      <c r="E140" s="57"/>
      <c r="F140" s="57"/>
    </row>
    <row r="141" spans="1:6" s="42" customFormat="1" ht="13.8">
      <c r="A141" s="57"/>
      <c r="B141" s="57"/>
      <c r="C141" s="57"/>
      <c r="D141" s="57"/>
      <c r="E141" s="57"/>
      <c r="F141" s="57"/>
    </row>
    <row r="142" spans="1:6" s="42" customFormat="1" ht="13.8">
      <c r="A142" s="57"/>
      <c r="B142" s="57"/>
      <c r="C142" s="57"/>
      <c r="D142" s="57"/>
      <c r="E142" s="57"/>
      <c r="F142" s="57"/>
    </row>
    <row r="143" spans="1:6" s="42" customFormat="1" ht="13.8">
      <c r="A143" s="57"/>
      <c r="B143" s="57"/>
      <c r="C143" s="57"/>
      <c r="D143" s="57"/>
      <c r="E143" s="57"/>
      <c r="F143" s="57"/>
    </row>
    <row r="144" spans="1:6" s="42" customFormat="1" ht="13.8">
      <c r="A144" s="57"/>
      <c r="B144" s="57"/>
      <c r="C144" s="57"/>
      <c r="D144" s="57"/>
      <c r="E144" s="57"/>
      <c r="F144" s="57"/>
    </row>
    <row r="145" spans="1:6" s="42" customFormat="1" ht="13.8">
      <c r="A145" s="57"/>
      <c r="B145" s="57"/>
      <c r="C145" s="57"/>
      <c r="D145" s="57"/>
      <c r="E145" s="57"/>
      <c r="F145" s="57"/>
    </row>
    <row r="146" spans="1:6" s="42" customFormat="1" ht="13.8">
      <c r="A146" s="57"/>
      <c r="B146" s="57"/>
      <c r="C146" s="57"/>
      <c r="D146" s="57"/>
      <c r="E146" s="57"/>
      <c r="F146" s="57"/>
    </row>
    <row r="147" spans="1:6" s="42" customFormat="1" ht="13.8">
      <c r="A147" s="57"/>
      <c r="B147" s="57"/>
      <c r="C147" s="57"/>
      <c r="D147" s="57"/>
      <c r="E147" s="57"/>
      <c r="F147" s="57"/>
    </row>
    <row r="148" spans="1:6" s="42" customFormat="1" ht="13.8">
      <c r="A148" s="57"/>
      <c r="B148" s="57"/>
      <c r="C148" s="57"/>
      <c r="D148" s="57"/>
      <c r="E148" s="57"/>
      <c r="F148" s="57"/>
    </row>
    <row r="149" spans="1:6" s="42" customFormat="1" ht="13.8">
      <c r="A149" s="57"/>
      <c r="B149" s="57"/>
      <c r="C149" s="57"/>
      <c r="D149" s="57"/>
      <c r="E149" s="57"/>
      <c r="F149" s="57"/>
    </row>
    <row r="150" spans="1:6" s="42" customFormat="1" ht="13.8">
      <c r="A150" s="57"/>
      <c r="B150" s="57"/>
      <c r="C150" s="57"/>
      <c r="D150" s="57"/>
      <c r="E150" s="57"/>
      <c r="F150" s="57"/>
    </row>
    <row r="151" spans="1:6" s="42" customFormat="1" ht="13.8">
      <c r="A151" s="57"/>
      <c r="B151" s="57"/>
      <c r="C151" s="57"/>
      <c r="D151" s="57"/>
      <c r="E151" s="57"/>
      <c r="F151" s="57"/>
    </row>
    <row r="152" spans="1:6" s="42" customFormat="1" ht="13.8">
      <c r="A152" s="57"/>
      <c r="B152" s="57"/>
      <c r="C152" s="57"/>
      <c r="D152" s="57"/>
      <c r="E152" s="57"/>
      <c r="F152" s="57"/>
    </row>
    <row r="153" spans="1:6" s="42" customFormat="1" ht="13.8">
      <c r="A153" s="57"/>
      <c r="B153" s="57"/>
      <c r="C153" s="57"/>
      <c r="D153" s="57"/>
      <c r="E153" s="57"/>
      <c r="F153" s="57"/>
    </row>
    <row r="154" spans="1:6" s="42" customFormat="1" ht="13.8">
      <c r="A154" s="57"/>
      <c r="B154" s="57"/>
      <c r="C154" s="57"/>
      <c r="D154" s="57"/>
      <c r="E154" s="57"/>
      <c r="F154" s="57"/>
    </row>
    <row r="155" spans="1:6" s="42" customFormat="1" ht="13.8">
      <c r="A155" s="57"/>
      <c r="B155" s="57"/>
      <c r="C155" s="57"/>
      <c r="D155" s="57"/>
      <c r="E155" s="57"/>
      <c r="F155" s="57"/>
    </row>
    <row r="156" spans="1:6" s="42" customFormat="1" ht="13.8">
      <c r="A156" s="57"/>
      <c r="B156" s="57"/>
      <c r="C156" s="57"/>
      <c r="D156" s="57"/>
      <c r="E156" s="57"/>
      <c r="F156" s="57"/>
    </row>
    <row r="157" spans="1:6" s="42" customFormat="1" ht="13.8">
      <c r="A157" s="57"/>
      <c r="B157" s="57"/>
      <c r="C157" s="57"/>
      <c r="D157" s="57"/>
      <c r="E157" s="57"/>
      <c r="F157" s="57"/>
    </row>
    <row r="158" spans="1:6" s="42" customFormat="1" ht="13.8">
      <c r="A158" s="57"/>
      <c r="B158" s="57"/>
      <c r="C158" s="57"/>
      <c r="D158" s="57"/>
      <c r="E158" s="57"/>
      <c r="F158" s="57"/>
    </row>
    <row r="159" spans="1:6" s="42" customFormat="1" ht="13.8">
      <c r="A159" s="57"/>
      <c r="B159" s="57"/>
      <c r="C159" s="57"/>
      <c r="D159" s="57"/>
      <c r="E159" s="57"/>
      <c r="F159" s="57"/>
    </row>
    <row r="160" spans="1:6" s="42" customFormat="1" ht="13.8">
      <c r="A160" s="57"/>
      <c r="B160" s="57"/>
      <c r="C160" s="57"/>
      <c r="D160" s="57"/>
      <c r="E160" s="57"/>
      <c r="F160" s="57"/>
    </row>
    <row r="161" spans="1:6" s="42" customFormat="1" ht="13.8">
      <c r="A161" s="57"/>
      <c r="B161" s="57"/>
      <c r="C161" s="57"/>
      <c r="D161" s="57"/>
      <c r="E161" s="57"/>
      <c r="F161" s="57"/>
    </row>
    <row r="162" spans="1:6" s="42" customFormat="1" ht="13.8">
      <c r="A162" s="57"/>
      <c r="B162" s="57"/>
      <c r="C162" s="57"/>
      <c r="D162" s="57"/>
      <c r="E162" s="57"/>
      <c r="F162" s="57"/>
    </row>
    <row r="163" spans="1:6" s="42" customFormat="1" ht="13.8">
      <c r="A163" s="57"/>
      <c r="B163" s="57"/>
      <c r="C163" s="57"/>
      <c r="D163" s="57"/>
      <c r="E163" s="57"/>
      <c r="F163" s="57"/>
    </row>
    <row r="164" spans="1:6" s="42" customFormat="1" ht="13.8">
      <c r="A164" s="57"/>
      <c r="B164" s="57"/>
      <c r="C164" s="57"/>
      <c r="D164" s="57"/>
      <c r="E164" s="57"/>
      <c r="F164" s="57"/>
    </row>
    <row r="165" spans="1:6" s="42" customFormat="1" ht="13.8">
      <c r="A165" s="57"/>
      <c r="B165" s="57"/>
      <c r="C165" s="57"/>
      <c r="D165" s="57"/>
      <c r="E165" s="57"/>
      <c r="F165" s="57"/>
    </row>
    <row r="166" spans="1:6" s="42" customFormat="1" ht="13.8">
      <c r="A166" s="57"/>
      <c r="B166" s="57"/>
      <c r="C166" s="57"/>
      <c r="D166" s="57"/>
      <c r="E166" s="57"/>
      <c r="F166" s="57"/>
    </row>
    <row r="167" spans="1:6" s="42" customFormat="1" ht="13.8">
      <c r="A167" s="57"/>
      <c r="B167" s="57"/>
      <c r="C167" s="57"/>
      <c r="D167" s="57"/>
      <c r="E167" s="57"/>
      <c r="F167" s="57"/>
    </row>
    <row r="168" spans="1:6" s="42" customFormat="1" ht="13.8">
      <c r="A168" s="57"/>
      <c r="B168" s="57"/>
      <c r="C168" s="57"/>
      <c r="D168" s="57"/>
      <c r="E168" s="57"/>
      <c r="F168" s="57"/>
    </row>
    <row r="169" spans="1:6" s="42" customFormat="1" ht="13.8">
      <c r="A169" s="57"/>
      <c r="B169" s="57"/>
      <c r="C169" s="57"/>
      <c r="D169" s="57"/>
      <c r="E169" s="57"/>
      <c r="F169" s="57"/>
    </row>
    <row r="170" spans="1:6" s="42" customFormat="1" ht="13.8">
      <c r="A170" s="57"/>
      <c r="B170" s="57"/>
      <c r="C170" s="57"/>
      <c r="D170" s="57"/>
      <c r="E170" s="57"/>
      <c r="F170" s="57"/>
    </row>
    <row r="171" spans="1:6" s="42" customFormat="1" ht="13.8">
      <c r="A171" s="57"/>
      <c r="B171" s="57"/>
      <c r="C171" s="57"/>
      <c r="D171" s="57"/>
      <c r="E171" s="57"/>
      <c r="F171" s="57"/>
    </row>
    <row r="172" spans="1:6" s="42" customFormat="1" ht="13.8">
      <c r="A172" s="57"/>
      <c r="B172" s="57"/>
      <c r="C172" s="57"/>
      <c r="D172" s="57"/>
      <c r="E172" s="57"/>
      <c r="F172" s="57"/>
    </row>
    <row r="173" spans="1:6" s="42" customFormat="1" ht="13.8">
      <c r="A173" s="57"/>
      <c r="B173" s="57"/>
      <c r="C173" s="57"/>
      <c r="D173" s="57"/>
      <c r="E173" s="57"/>
      <c r="F173" s="57"/>
    </row>
    <row r="174" spans="1:6" s="42" customFormat="1" ht="13.8">
      <c r="A174" s="57"/>
      <c r="B174" s="57"/>
      <c r="C174" s="57"/>
      <c r="D174" s="57"/>
      <c r="E174" s="57"/>
      <c r="F174" s="57"/>
    </row>
    <row r="175" spans="1:6" s="42" customFormat="1" ht="13.8">
      <c r="A175" s="57"/>
      <c r="B175" s="57"/>
      <c r="C175" s="57"/>
      <c r="D175" s="57"/>
      <c r="E175" s="57"/>
      <c r="F175" s="57"/>
    </row>
    <row r="176" spans="1:6" s="42" customFormat="1" ht="13.8">
      <c r="A176" s="57"/>
      <c r="B176" s="57"/>
      <c r="C176" s="57"/>
      <c r="D176" s="57"/>
      <c r="E176" s="57"/>
      <c r="F176" s="57"/>
    </row>
    <row r="177" spans="1:6" s="42" customFormat="1" ht="13.8">
      <c r="A177" s="57"/>
      <c r="B177" s="57"/>
      <c r="C177" s="57"/>
      <c r="D177" s="57"/>
      <c r="E177" s="57"/>
      <c r="F177" s="57"/>
    </row>
    <row r="178" spans="1:6" s="42" customFormat="1" ht="13.8">
      <c r="A178" s="57"/>
      <c r="B178" s="57"/>
      <c r="C178" s="57"/>
      <c r="D178" s="57"/>
      <c r="E178" s="57"/>
      <c r="F178" s="57"/>
    </row>
    <row r="179" spans="1:6" s="42" customFormat="1" ht="13.8">
      <c r="A179" s="57"/>
      <c r="B179" s="57"/>
      <c r="C179" s="57"/>
      <c r="D179" s="57"/>
      <c r="E179" s="57"/>
      <c r="F179" s="57"/>
    </row>
    <row r="180" spans="1:6" s="42" customFormat="1" ht="13.8">
      <c r="A180" s="57"/>
      <c r="B180" s="57"/>
      <c r="C180" s="57"/>
      <c r="D180" s="57"/>
      <c r="E180" s="57"/>
      <c r="F180" s="57"/>
    </row>
    <row r="181" spans="1:6" s="42" customFormat="1" ht="13.8">
      <c r="A181" s="57"/>
      <c r="B181" s="57"/>
      <c r="C181" s="57"/>
      <c r="D181" s="57"/>
      <c r="E181" s="57"/>
      <c r="F181" s="57"/>
    </row>
    <row r="182" spans="1:6" s="42" customFormat="1" ht="13.8">
      <c r="A182" s="57"/>
      <c r="B182" s="57"/>
      <c r="C182" s="57"/>
      <c r="D182" s="57"/>
      <c r="E182" s="57"/>
      <c r="F182" s="57"/>
    </row>
    <row r="183" spans="1:6" s="42" customFormat="1" ht="13.8">
      <c r="A183" s="57"/>
      <c r="B183" s="57"/>
      <c r="C183" s="57"/>
      <c r="D183" s="57"/>
      <c r="E183" s="57"/>
      <c r="F183" s="57"/>
    </row>
    <row r="184" spans="1:6" s="42" customFormat="1" ht="13.8">
      <c r="A184" s="57"/>
      <c r="B184" s="57"/>
      <c r="C184" s="57"/>
      <c r="D184" s="57"/>
      <c r="E184" s="57"/>
      <c r="F184" s="57"/>
    </row>
    <row r="185" spans="1:6" s="42" customFormat="1" ht="13.8">
      <c r="A185" s="57"/>
      <c r="B185" s="57"/>
      <c r="C185" s="57"/>
      <c r="D185" s="57"/>
      <c r="E185" s="57"/>
      <c r="F185" s="57"/>
    </row>
    <row r="186" spans="1:6" s="42" customFormat="1" ht="13.8">
      <c r="A186" s="57"/>
      <c r="B186" s="57"/>
      <c r="C186" s="57"/>
      <c r="D186" s="57"/>
      <c r="E186" s="57"/>
      <c r="F186" s="57"/>
    </row>
    <row r="187" spans="1:6" s="42" customFormat="1" ht="13.8">
      <c r="A187" s="57"/>
      <c r="B187" s="57"/>
      <c r="C187" s="57"/>
      <c r="D187" s="57"/>
      <c r="E187" s="57"/>
      <c r="F187" s="57"/>
    </row>
    <row r="188" spans="1:6" s="42" customFormat="1" ht="13.8">
      <c r="A188" s="57"/>
      <c r="B188" s="57"/>
      <c r="C188" s="57"/>
      <c r="D188" s="57"/>
      <c r="E188" s="57"/>
      <c r="F188" s="57"/>
    </row>
    <row r="189" spans="1:6" s="42" customFormat="1" ht="13.8">
      <c r="A189" s="57"/>
      <c r="B189" s="57"/>
      <c r="C189" s="57"/>
      <c r="D189" s="57"/>
      <c r="E189" s="57"/>
      <c r="F189" s="57"/>
    </row>
    <row r="190" spans="1:6" s="42" customFormat="1" ht="13.8">
      <c r="A190" s="57"/>
      <c r="B190" s="57"/>
      <c r="C190" s="57"/>
      <c r="D190" s="57"/>
      <c r="E190" s="57"/>
      <c r="F190" s="57"/>
    </row>
    <row r="191" spans="1:6" s="42" customFormat="1" ht="13.8">
      <c r="A191" s="57"/>
      <c r="B191" s="57"/>
      <c r="C191" s="57"/>
      <c r="D191" s="57"/>
      <c r="E191" s="57"/>
      <c r="F191" s="57"/>
    </row>
    <row r="192" spans="1:6" s="42" customFormat="1" ht="13.8">
      <c r="A192" s="57"/>
      <c r="B192" s="57"/>
      <c r="C192" s="57"/>
      <c r="D192" s="57"/>
      <c r="E192" s="57"/>
      <c r="F192" s="57"/>
    </row>
    <row r="193" spans="1:6" s="42" customFormat="1" ht="13.8">
      <c r="A193" s="57"/>
      <c r="B193" s="57"/>
      <c r="C193" s="57"/>
      <c r="D193" s="57"/>
      <c r="E193" s="57"/>
      <c r="F193" s="57"/>
    </row>
    <row r="194" spans="1:6" s="42" customFormat="1" ht="13.8">
      <c r="A194" s="57"/>
      <c r="B194" s="57"/>
      <c r="C194" s="57"/>
      <c r="D194" s="57"/>
      <c r="E194" s="57"/>
      <c r="F194" s="57"/>
    </row>
    <row r="195" spans="1:6" s="42" customFormat="1" ht="13.8">
      <c r="A195" s="57"/>
      <c r="B195" s="57"/>
      <c r="C195" s="57"/>
      <c r="D195" s="57"/>
      <c r="E195" s="57"/>
      <c r="F195" s="57"/>
    </row>
    <row r="196" spans="1:6" s="42" customFormat="1" ht="13.8">
      <c r="A196" s="57"/>
      <c r="B196" s="57"/>
      <c r="C196" s="57"/>
      <c r="D196" s="57"/>
      <c r="E196" s="57"/>
      <c r="F196" s="57"/>
    </row>
    <row r="197" spans="1:6" s="42" customFormat="1" ht="13.8">
      <c r="A197" s="57"/>
      <c r="B197" s="57"/>
      <c r="C197" s="57"/>
      <c r="D197" s="57"/>
      <c r="E197" s="57"/>
      <c r="F197" s="57"/>
    </row>
    <row r="198" spans="1:6" s="42" customFormat="1" ht="13.8">
      <c r="A198" s="57"/>
      <c r="B198" s="57"/>
      <c r="C198" s="57"/>
      <c r="D198" s="57"/>
      <c r="E198" s="57"/>
      <c r="F198" s="57"/>
    </row>
    <row r="199" spans="1:6" s="42" customFormat="1" ht="13.8">
      <c r="A199" s="57"/>
      <c r="B199" s="57"/>
      <c r="C199" s="57"/>
      <c r="D199" s="57"/>
      <c r="E199" s="57"/>
      <c r="F199" s="57"/>
    </row>
    <row r="200" spans="1:6" s="42" customFormat="1" ht="13.8">
      <c r="A200" s="57"/>
      <c r="B200" s="57"/>
      <c r="C200" s="57"/>
      <c r="D200" s="57"/>
      <c r="E200" s="57"/>
      <c r="F200" s="57"/>
    </row>
    <row r="201" spans="1:6" s="42" customFormat="1" ht="13.8">
      <c r="A201" s="57"/>
      <c r="B201" s="57"/>
      <c r="C201" s="57"/>
      <c r="D201" s="57"/>
      <c r="E201" s="57"/>
      <c r="F201" s="57"/>
    </row>
    <row r="202" spans="1:6" s="42" customFormat="1" ht="13.8">
      <c r="A202" s="57"/>
      <c r="B202" s="57"/>
      <c r="C202" s="57"/>
      <c r="D202" s="57"/>
      <c r="E202" s="57"/>
      <c r="F202" s="57"/>
    </row>
    <row r="203" spans="1:6" s="42" customFormat="1" ht="13.8">
      <c r="A203" s="57"/>
      <c r="B203" s="57"/>
      <c r="C203" s="57"/>
      <c r="D203" s="57"/>
      <c r="E203" s="57"/>
      <c r="F203" s="57"/>
    </row>
    <row r="204" spans="1:6" s="42" customFormat="1" ht="13.8">
      <c r="A204" s="57"/>
      <c r="B204" s="57"/>
      <c r="C204" s="57"/>
      <c r="D204" s="57"/>
      <c r="E204" s="57"/>
      <c r="F204" s="57"/>
    </row>
    <row r="205" spans="1:6" s="42" customFormat="1" ht="13.8">
      <c r="A205" s="57"/>
      <c r="B205" s="57"/>
      <c r="C205" s="57"/>
      <c r="D205" s="57"/>
      <c r="E205" s="57"/>
      <c r="F205" s="57"/>
    </row>
    <row r="206" spans="1:6" s="42" customFormat="1" ht="13.8">
      <c r="A206" s="57"/>
      <c r="B206" s="57"/>
      <c r="C206" s="57"/>
      <c r="D206" s="57"/>
      <c r="E206" s="57"/>
      <c r="F206" s="57"/>
    </row>
    <row r="207" spans="1:6" s="42" customFormat="1" ht="13.8">
      <c r="A207" s="57"/>
      <c r="B207" s="57"/>
      <c r="C207" s="57"/>
      <c r="D207" s="57"/>
      <c r="E207" s="57"/>
      <c r="F207" s="57"/>
    </row>
    <row r="208" spans="1:6" s="42" customFormat="1" ht="13.8">
      <c r="A208" s="57"/>
      <c r="B208" s="57"/>
      <c r="C208" s="57"/>
      <c r="D208" s="57"/>
      <c r="E208" s="57"/>
      <c r="F208" s="57"/>
    </row>
    <row r="209" spans="1:6" s="42" customFormat="1" ht="13.8">
      <c r="A209" s="57"/>
      <c r="B209" s="57"/>
      <c r="C209" s="57"/>
      <c r="D209" s="57"/>
      <c r="E209" s="57"/>
      <c r="F209" s="57"/>
    </row>
    <row r="210" spans="1:6" s="42" customFormat="1" ht="13.8">
      <c r="A210" s="57"/>
      <c r="B210" s="57"/>
      <c r="C210" s="57"/>
      <c r="D210" s="57"/>
      <c r="E210" s="57"/>
      <c r="F210" s="57"/>
    </row>
    <row r="211" spans="1:6" s="42" customFormat="1" ht="13.8">
      <c r="A211" s="57"/>
      <c r="B211" s="57"/>
      <c r="C211" s="57"/>
      <c r="D211" s="57"/>
      <c r="E211" s="57"/>
      <c r="F211" s="57"/>
    </row>
    <row r="212" spans="1:6" s="42" customFormat="1" ht="13.8">
      <c r="A212" s="57"/>
      <c r="B212" s="57"/>
      <c r="C212" s="57"/>
      <c r="D212" s="57"/>
      <c r="E212" s="57"/>
      <c r="F212" s="57"/>
    </row>
    <row r="213" spans="1:6" s="42" customFormat="1" ht="13.8">
      <c r="A213" s="57"/>
      <c r="B213" s="57"/>
      <c r="C213" s="57"/>
      <c r="D213" s="57"/>
      <c r="E213" s="57"/>
      <c r="F213" s="57"/>
    </row>
    <row r="214" spans="1:6" s="42" customFormat="1" ht="13.8">
      <c r="A214" s="57"/>
      <c r="B214" s="57"/>
      <c r="C214" s="57"/>
      <c r="D214" s="57"/>
      <c r="E214" s="57"/>
      <c r="F214" s="57"/>
    </row>
    <row r="215" spans="1:6" s="42" customFormat="1" ht="13.8">
      <c r="A215" s="57"/>
      <c r="B215" s="57"/>
      <c r="C215" s="57"/>
      <c r="D215" s="57"/>
      <c r="E215" s="57"/>
      <c r="F215" s="57"/>
    </row>
    <row r="216" spans="1:6" s="42" customFormat="1" ht="13.8">
      <c r="A216" s="57"/>
      <c r="B216" s="57"/>
      <c r="C216" s="57"/>
      <c r="D216" s="57"/>
      <c r="E216" s="57"/>
      <c r="F216" s="57"/>
    </row>
    <row r="217" spans="1:6" s="42" customFormat="1" ht="13.8">
      <c r="A217" s="57"/>
      <c r="B217" s="57"/>
      <c r="C217" s="57"/>
      <c r="D217" s="57"/>
      <c r="E217" s="57"/>
      <c r="F217" s="57"/>
    </row>
    <row r="218" spans="1:6" s="42" customFormat="1" ht="13.8">
      <c r="A218" s="57"/>
      <c r="B218" s="57"/>
      <c r="C218" s="57"/>
      <c r="D218" s="57"/>
      <c r="E218" s="57"/>
      <c r="F218" s="57"/>
    </row>
    <row r="219" spans="1:6" s="42" customFormat="1" ht="13.8">
      <c r="A219" s="57"/>
      <c r="B219" s="57"/>
      <c r="C219" s="57"/>
      <c r="D219" s="57"/>
      <c r="E219" s="57"/>
      <c r="F219" s="57"/>
    </row>
    <row r="220" spans="1:6" s="42" customFormat="1" ht="13.8">
      <c r="A220" s="57"/>
      <c r="B220" s="57"/>
      <c r="C220" s="57"/>
      <c r="D220" s="57"/>
      <c r="E220" s="57"/>
      <c r="F220" s="57"/>
    </row>
    <row r="221" spans="1:6" s="42" customFormat="1" ht="13.8">
      <c r="A221" s="57"/>
      <c r="B221" s="57"/>
      <c r="C221" s="57"/>
      <c r="D221" s="57"/>
      <c r="E221" s="57"/>
      <c r="F221" s="57"/>
    </row>
    <row r="222" spans="1:6" s="42" customFormat="1" ht="13.8">
      <c r="A222" s="57"/>
      <c r="B222" s="57"/>
      <c r="C222" s="57"/>
      <c r="D222" s="57"/>
      <c r="E222" s="57"/>
      <c r="F222" s="57"/>
    </row>
    <row r="223" spans="1:6" s="42" customFormat="1" ht="13.8">
      <c r="A223" s="57"/>
      <c r="B223" s="57"/>
      <c r="C223" s="57"/>
      <c r="D223" s="57"/>
      <c r="E223" s="57"/>
      <c r="F223" s="57"/>
    </row>
    <row r="224" spans="1:6" s="42" customFormat="1" ht="13.8">
      <c r="A224" s="57"/>
      <c r="B224" s="57"/>
      <c r="C224" s="57"/>
      <c r="D224" s="57"/>
      <c r="E224" s="57"/>
      <c r="F224" s="57"/>
    </row>
    <row r="225" spans="1:6" s="42" customFormat="1" ht="13.8">
      <c r="A225" s="57"/>
      <c r="B225" s="57"/>
      <c r="C225" s="57"/>
      <c r="D225" s="57"/>
      <c r="E225" s="57"/>
      <c r="F225" s="57"/>
    </row>
    <row r="226" spans="1:6" s="42" customFormat="1" ht="13.8">
      <c r="A226" s="57"/>
      <c r="B226" s="57"/>
      <c r="C226" s="57"/>
      <c r="D226" s="57"/>
      <c r="E226" s="57"/>
      <c r="F226" s="57"/>
    </row>
    <row r="227" spans="1:6" s="42" customFormat="1" ht="13.8">
      <c r="A227" s="57"/>
      <c r="B227" s="57"/>
      <c r="C227" s="57"/>
      <c r="D227" s="57"/>
      <c r="E227" s="57"/>
      <c r="F227" s="57"/>
    </row>
    <row r="228" spans="1:6" s="42" customFormat="1" ht="13.8">
      <c r="A228" s="57"/>
      <c r="B228" s="57"/>
      <c r="C228" s="57"/>
      <c r="D228" s="57"/>
      <c r="E228" s="57"/>
      <c r="F228" s="57"/>
    </row>
    <row r="229" spans="1:6" s="42" customFormat="1" ht="13.8">
      <c r="A229" s="57"/>
      <c r="B229" s="57"/>
      <c r="C229" s="57"/>
      <c r="D229" s="57"/>
      <c r="E229" s="57"/>
      <c r="F229" s="57"/>
    </row>
    <row r="230" spans="1:6" s="42" customFormat="1" ht="13.8">
      <c r="A230" s="57"/>
      <c r="B230" s="57"/>
      <c r="C230" s="57"/>
      <c r="D230" s="57"/>
      <c r="E230" s="57"/>
      <c r="F230" s="57"/>
    </row>
    <row r="231" spans="1:6" s="42" customFormat="1" ht="13.8">
      <c r="A231" s="57"/>
      <c r="B231" s="57"/>
      <c r="C231" s="57"/>
      <c r="D231" s="57"/>
      <c r="E231" s="57"/>
      <c r="F231" s="57"/>
    </row>
    <row r="232" spans="1:6" s="42" customFormat="1" ht="13.8">
      <c r="A232" s="57"/>
      <c r="B232" s="57"/>
      <c r="C232" s="57"/>
      <c r="D232" s="57"/>
      <c r="E232" s="57"/>
      <c r="F232" s="57"/>
    </row>
    <row r="233" spans="1:6" s="42" customFormat="1" ht="13.8">
      <c r="A233" s="57"/>
      <c r="B233" s="57"/>
      <c r="C233" s="57"/>
      <c r="D233" s="57"/>
      <c r="E233" s="57"/>
      <c r="F233" s="57"/>
    </row>
    <row r="234" spans="1:6" s="42" customFormat="1" ht="13.8">
      <c r="A234" s="57"/>
      <c r="B234" s="57"/>
      <c r="C234" s="57"/>
      <c r="D234" s="57"/>
      <c r="E234" s="57"/>
      <c r="F234" s="57"/>
    </row>
    <row r="235" spans="1:6" s="42" customFormat="1" ht="13.8">
      <c r="A235" s="57"/>
      <c r="B235" s="57"/>
      <c r="C235" s="57"/>
      <c r="D235" s="57"/>
      <c r="E235" s="57"/>
      <c r="F235" s="57"/>
    </row>
    <row r="236" spans="1:6" s="42" customFormat="1" ht="13.8">
      <c r="A236" s="57"/>
      <c r="B236" s="57"/>
      <c r="C236" s="57"/>
      <c r="D236" s="57"/>
      <c r="E236" s="57"/>
      <c r="F236" s="57"/>
    </row>
    <row r="237" spans="1:6" s="42" customFormat="1" ht="13.8">
      <c r="A237" s="57"/>
      <c r="B237" s="57"/>
      <c r="C237" s="57"/>
      <c r="D237" s="57"/>
      <c r="E237" s="57"/>
      <c r="F237" s="57"/>
    </row>
    <row r="238" spans="1:6" s="42" customFormat="1" ht="13.8">
      <c r="A238" s="57"/>
      <c r="B238" s="57"/>
      <c r="C238" s="57"/>
      <c r="D238" s="57"/>
      <c r="E238" s="57"/>
      <c r="F238" s="57"/>
    </row>
    <row r="239" spans="1:6" s="42" customFormat="1" ht="13.8">
      <c r="A239" s="57"/>
      <c r="B239" s="57"/>
      <c r="C239" s="57"/>
      <c r="D239" s="57"/>
      <c r="E239" s="57"/>
      <c r="F239" s="57"/>
    </row>
    <row r="240" spans="1:6" s="42" customFormat="1" ht="13.8">
      <c r="A240" s="57"/>
      <c r="B240" s="57"/>
      <c r="C240" s="57"/>
      <c r="D240" s="57"/>
      <c r="E240" s="57"/>
      <c r="F240" s="57"/>
    </row>
    <row r="241" spans="1:6" s="42" customFormat="1" ht="13.8">
      <c r="A241" s="57"/>
      <c r="B241" s="57"/>
      <c r="C241" s="57"/>
      <c r="D241" s="57"/>
      <c r="E241" s="57"/>
      <c r="F241" s="57"/>
    </row>
    <row r="242" spans="1:6" s="42" customFormat="1" ht="13.8">
      <c r="A242" s="57"/>
      <c r="B242" s="57"/>
      <c r="C242" s="57"/>
      <c r="D242" s="57"/>
      <c r="E242" s="57"/>
      <c r="F242" s="57"/>
    </row>
    <row r="243" spans="1:6" s="42" customFormat="1" ht="13.8">
      <c r="A243" s="57"/>
      <c r="B243" s="57"/>
      <c r="C243" s="57"/>
      <c r="D243" s="57"/>
      <c r="E243" s="57"/>
      <c r="F243" s="57"/>
    </row>
    <row r="244" spans="1:6" s="42" customFormat="1" ht="13.8">
      <c r="A244" s="57"/>
      <c r="B244" s="57"/>
      <c r="C244" s="57"/>
      <c r="D244" s="57"/>
      <c r="E244" s="57"/>
      <c r="F244" s="57"/>
    </row>
    <row r="245" spans="1:6" s="42" customFormat="1" ht="13.8">
      <c r="A245" s="57"/>
      <c r="B245" s="57"/>
      <c r="C245" s="57"/>
      <c r="D245" s="57"/>
      <c r="E245" s="57"/>
      <c r="F245" s="57"/>
    </row>
    <row r="246" spans="1:6" s="42" customFormat="1" ht="13.8">
      <c r="A246" s="57"/>
      <c r="B246" s="57"/>
      <c r="C246" s="57"/>
      <c r="D246" s="57"/>
      <c r="E246" s="57"/>
      <c r="F246" s="57"/>
    </row>
    <row r="247" spans="1:6" s="42" customFormat="1" ht="13.8">
      <c r="A247" s="57"/>
      <c r="B247" s="57"/>
      <c r="C247" s="57"/>
      <c r="D247" s="57"/>
      <c r="E247" s="57"/>
      <c r="F247" s="57"/>
    </row>
    <row r="248" spans="1:6" s="42" customFormat="1" ht="13.8">
      <c r="A248" s="57"/>
      <c r="B248" s="57"/>
      <c r="C248" s="57"/>
      <c r="D248" s="57"/>
      <c r="E248" s="57"/>
      <c r="F248" s="57"/>
    </row>
    <row r="249" spans="1:6" s="42" customFormat="1" ht="13.8">
      <c r="A249" s="57"/>
      <c r="B249" s="57"/>
      <c r="C249" s="57"/>
      <c r="D249" s="57"/>
      <c r="E249" s="57"/>
      <c r="F249" s="57"/>
    </row>
    <row r="250" spans="1:6" s="42" customFormat="1" ht="13.8">
      <c r="A250" s="57"/>
      <c r="B250" s="57"/>
      <c r="C250" s="57"/>
      <c r="D250" s="57"/>
      <c r="E250" s="57"/>
      <c r="F250" s="57"/>
    </row>
    <row r="251" spans="1:6" s="42" customFormat="1" ht="13.8">
      <c r="A251" s="57"/>
      <c r="B251" s="57"/>
      <c r="C251" s="57"/>
      <c r="D251" s="57"/>
      <c r="E251" s="57"/>
      <c r="F251" s="57"/>
    </row>
    <row r="252" spans="1:6" s="42" customFormat="1" ht="13.8">
      <c r="A252" s="57"/>
      <c r="B252" s="57"/>
      <c r="C252" s="57"/>
      <c r="D252" s="57"/>
      <c r="E252" s="57"/>
      <c r="F252" s="57"/>
    </row>
    <row r="253" spans="1:6" s="42" customFormat="1" ht="13.8">
      <c r="A253" s="57"/>
      <c r="B253" s="57"/>
      <c r="C253" s="57"/>
      <c r="D253" s="57"/>
      <c r="E253" s="57"/>
      <c r="F253" s="57"/>
    </row>
    <row r="254" spans="1:6" s="42" customFormat="1" ht="13.8">
      <c r="A254" s="57"/>
      <c r="B254" s="57"/>
      <c r="C254" s="57"/>
      <c r="D254" s="57"/>
      <c r="E254" s="57"/>
      <c r="F254" s="57"/>
    </row>
    <row r="255" spans="1:6" s="42" customFormat="1" ht="13.8">
      <c r="A255" s="57"/>
      <c r="B255" s="57"/>
      <c r="C255" s="57"/>
      <c r="D255" s="57"/>
      <c r="E255" s="57"/>
      <c r="F255" s="57"/>
    </row>
    <row r="256" spans="1:6" s="42" customFormat="1" ht="13.8">
      <c r="A256" s="57"/>
      <c r="B256" s="57"/>
      <c r="C256" s="57"/>
      <c r="D256" s="57"/>
      <c r="E256" s="57"/>
      <c r="F256" s="57"/>
    </row>
    <row r="257" spans="1:6" s="42" customFormat="1" ht="13.8">
      <c r="A257" s="57"/>
      <c r="B257" s="57"/>
      <c r="C257" s="57"/>
      <c r="D257" s="57"/>
      <c r="E257" s="57"/>
      <c r="F257" s="57"/>
    </row>
    <row r="258" spans="1:6" s="42" customFormat="1" ht="13.8">
      <c r="A258" s="57"/>
      <c r="B258" s="57"/>
      <c r="C258" s="57"/>
      <c r="D258" s="57"/>
      <c r="E258" s="57"/>
      <c r="F258" s="57"/>
    </row>
    <row r="259" spans="1:6" s="42" customFormat="1" ht="13.8">
      <c r="A259" s="57"/>
      <c r="B259" s="57"/>
      <c r="C259" s="57"/>
      <c r="D259" s="57"/>
      <c r="E259" s="57"/>
      <c r="F259" s="57"/>
    </row>
    <row r="260" spans="1:6" s="42" customFormat="1" ht="13.8">
      <c r="A260" s="57"/>
      <c r="B260" s="57"/>
      <c r="C260" s="57"/>
      <c r="D260" s="57"/>
      <c r="E260" s="57"/>
      <c r="F260" s="57"/>
    </row>
    <row r="261" spans="1:6" s="42" customFormat="1" ht="13.8">
      <c r="A261" s="57"/>
      <c r="B261" s="57"/>
      <c r="C261" s="57"/>
      <c r="D261" s="57"/>
      <c r="E261" s="57"/>
      <c r="F261" s="57"/>
    </row>
    <row r="262" spans="1:6" s="42" customFormat="1" ht="13.8">
      <c r="A262" s="57"/>
      <c r="B262" s="57"/>
      <c r="C262" s="57"/>
      <c r="D262" s="57"/>
      <c r="E262" s="57"/>
      <c r="F262" s="57"/>
    </row>
    <row r="263" spans="1:6" s="42" customFormat="1" ht="13.8">
      <c r="A263" s="57"/>
      <c r="B263" s="57"/>
      <c r="C263" s="57"/>
      <c r="D263" s="57"/>
      <c r="E263" s="57"/>
      <c r="F263" s="57"/>
    </row>
    <row r="264" spans="1:6" s="42" customFormat="1" ht="13.8">
      <c r="A264" s="57"/>
      <c r="B264" s="57"/>
      <c r="C264" s="57"/>
      <c r="D264" s="57"/>
      <c r="E264" s="57"/>
      <c r="F264" s="57"/>
    </row>
    <row r="265" spans="1:6" s="42" customFormat="1" ht="13.8">
      <c r="A265" s="57"/>
      <c r="B265" s="57"/>
      <c r="C265" s="57"/>
      <c r="D265" s="57"/>
      <c r="E265" s="57"/>
      <c r="F265" s="57"/>
    </row>
    <row r="266" spans="1:6" s="42" customFormat="1" ht="13.8">
      <c r="A266" s="57"/>
      <c r="B266" s="57"/>
      <c r="C266" s="57"/>
      <c r="D266" s="57"/>
      <c r="E266" s="57"/>
      <c r="F266" s="57"/>
    </row>
    <row r="267" spans="1:6" s="42" customFormat="1" ht="13.8">
      <c r="A267" s="57"/>
      <c r="B267" s="57"/>
      <c r="C267" s="57"/>
      <c r="D267" s="57"/>
      <c r="E267" s="57"/>
      <c r="F267" s="57"/>
    </row>
    <row r="268" spans="1:6" s="42" customFormat="1" ht="13.8">
      <c r="A268" s="57"/>
      <c r="B268" s="57"/>
      <c r="C268" s="57"/>
      <c r="D268" s="57"/>
      <c r="E268" s="57"/>
      <c r="F268" s="57"/>
    </row>
    <row r="269" spans="1:6" s="42" customFormat="1" ht="13.8">
      <c r="A269" s="57"/>
      <c r="B269" s="57"/>
      <c r="C269" s="57"/>
      <c r="D269" s="57"/>
      <c r="E269" s="57"/>
      <c r="F269" s="57"/>
    </row>
    <row r="270" spans="1:6" s="42" customFormat="1" ht="13.8">
      <c r="A270" s="57"/>
      <c r="B270" s="57"/>
      <c r="C270" s="57"/>
      <c r="D270" s="57"/>
      <c r="E270" s="57"/>
      <c r="F270" s="57"/>
    </row>
    <row r="271" spans="1:6" s="42" customFormat="1" ht="13.8">
      <c r="A271" s="57"/>
      <c r="B271" s="57"/>
      <c r="C271" s="57"/>
      <c r="D271" s="57"/>
      <c r="E271" s="57"/>
      <c r="F271" s="57"/>
    </row>
    <row r="272" spans="1:6" s="42" customFormat="1" ht="13.8">
      <c r="A272" s="57"/>
      <c r="B272" s="57"/>
      <c r="C272" s="57"/>
      <c r="D272" s="57"/>
      <c r="E272" s="57"/>
      <c r="F272" s="57"/>
    </row>
    <row r="273" spans="1:6" s="42" customFormat="1" ht="13.8">
      <c r="A273" s="57"/>
      <c r="B273" s="57"/>
      <c r="C273" s="57"/>
      <c r="D273" s="57"/>
      <c r="E273" s="57"/>
      <c r="F273" s="57"/>
    </row>
    <row r="274" spans="1:6" s="42" customFormat="1" ht="13.8">
      <c r="A274" s="57"/>
      <c r="B274" s="57"/>
      <c r="C274" s="57"/>
      <c r="D274" s="57"/>
      <c r="E274" s="57"/>
      <c r="F274" s="57"/>
    </row>
    <row r="275" spans="1:6" s="42" customFormat="1" ht="13.8">
      <c r="A275" s="57"/>
      <c r="B275" s="57"/>
      <c r="C275" s="57"/>
      <c r="D275" s="57"/>
      <c r="E275" s="57"/>
      <c r="F275" s="57"/>
    </row>
    <row r="276" spans="1:6" s="42" customFormat="1" ht="13.8">
      <c r="A276" s="57"/>
      <c r="B276" s="57"/>
      <c r="C276" s="57"/>
      <c r="D276" s="57"/>
      <c r="E276" s="57"/>
      <c r="F276" s="57"/>
    </row>
    <row r="277" spans="1:6" s="42" customFormat="1" ht="13.8">
      <c r="A277" s="57"/>
      <c r="B277" s="57"/>
      <c r="C277" s="57"/>
      <c r="D277" s="57"/>
      <c r="E277" s="57"/>
      <c r="F277" s="57"/>
    </row>
    <row r="278" spans="1:6" s="42" customFormat="1" ht="13.8">
      <c r="A278" s="57"/>
      <c r="B278" s="57"/>
      <c r="C278" s="57"/>
      <c r="D278" s="57"/>
      <c r="E278" s="57"/>
      <c r="F278" s="57"/>
    </row>
    <row r="279" spans="1:6" s="42" customFormat="1" ht="13.8">
      <c r="A279" s="57"/>
      <c r="B279" s="57"/>
      <c r="C279" s="57"/>
      <c r="D279" s="57"/>
      <c r="E279" s="57"/>
      <c r="F279" s="57"/>
    </row>
    <row r="280" spans="1:6" s="42" customFormat="1" ht="13.8">
      <c r="A280" s="57"/>
      <c r="B280" s="57"/>
      <c r="C280" s="57"/>
      <c r="D280" s="57"/>
      <c r="E280" s="57"/>
      <c r="F280" s="57"/>
    </row>
    <row r="281" spans="1:6" s="42" customFormat="1" ht="13.8">
      <c r="A281" s="57"/>
      <c r="B281" s="57"/>
      <c r="C281" s="57"/>
      <c r="D281" s="57"/>
      <c r="E281" s="57"/>
      <c r="F281" s="57"/>
    </row>
    <row r="282" spans="1:6" s="42" customFormat="1" ht="13.8">
      <c r="A282" s="57"/>
      <c r="B282" s="57"/>
      <c r="C282" s="57"/>
      <c r="D282" s="57"/>
      <c r="E282" s="57"/>
      <c r="F282" s="57"/>
    </row>
    <row r="283" spans="1:6" s="42" customFormat="1" ht="13.8">
      <c r="A283" s="57"/>
      <c r="B283" s="57"/>
      <c r="C283" s="57"/>
      <c r="D283" s="57"/>
      <c r="E283" s="57"/>
      <c r="F283" s="57"/>
    </row>
    <row r="284" spans="1:6" s="42" customFormat="1" ht="13.8">
      <c r="A284" s="57"/>
      <c r="B284" s="57"/>
      <c r="C284" s="57"/>
      <c r="D284" s="57"/>
      <c r="E284" s="57"/>
      <c r="F284" s="57"/>
    </row>
    <row r="285" spans="1:6" s="42" customFormat="1" ht="13.8">
      <c r="A285" s="57"/>
      <c r="B285" s="57"/>
      <c r="C285" s="57"/>
      <c r="D285" s="57"/>
      <c r="E285" s="57"/>
      <c r="F285" s="57"/>
    </row>
    <row r="286" spans="1:6" s="42" customFormat="1" ht="13.8">
      <c r="A286" s="57"/>
      <c r="B286" s="57"/>
      <c r="C286" s="57"/>
      <c r="D286" s="57"/>
      <c r="E286" s="57"/>
      <c r="F286" s="57"/>
    </row>
    <row r="287" spans="1:6" s="42" customFormat="1" ht="13.8">
      <c r="A287" s="57"/>
      <c r="B287" s="57"/>
      <c r="C287" s="57"/>
      <c r="D287" s="57"/>
      <c r="E287" s="57"/>
      <c r="F287" s="57"/>
    </row>
    <row r="288" spans="1:6" s="42" customFormat="1" ht="13.8">
      <c r="A288" s="57"/>
      <c r="B288" s="57"/>
      <c r="C288" s="57"/>
      <c r="D288" s="57"/>
      <c r="E288" s="57"/>
      <c r="F288" s="57"/>
    </row>
    <row r="289" spans="1:6" s="42" customFormat="1" ht="13.8">
      <c r="A289" s="57"/>
      <c r="B289" s="57"/>
      <c r="C289" s="57"/>
      <c r="D289" s="57"/>
      <c r="E289" s="57"/>
      <c r="F289" s="57"/>
    </row>
    <row r="290" spans="1:6" s="42" customFormat="1" ht="13.8">
      <c r="A290" s="57"/>
      <c r="B290" s="57"/>
      <c r="C290" s="57"/>
      <c r="D290" s="57"/>
      <c r="E290" s="57"/>
      <c r="F290" s="57"/>
    </row>
    <row r="291" spans="1:6" s="42" customFormat="1" ht="13.8">
      <c r="A291" s="57"/>
      <c r="B291" s="57"/>
      <c r="C291" s="57"/>
      <c r="D291" s="57"/>
      <c r="E291" s="57"/>
      <c r="F291" s="57"/>
    </row>
    <row r="292" spans="1:6" s="42" customFormat="1" ht="13.8">
      <c r="A292" s="57"/>
      <c r="B292" s="57"/>
      <c r="C292" s="57"/>
      <c r="D292" s="57"/>
      <c r="E292" s="57"/>
      <c r="F292" s="57"/>
    </row>
    <row r="293" spans="1:6" s="42" customFormat="1" ht="13.8">
      <c r="A293" s="57"/>
      <c r="B293" s="57"/>
      <c r="C293" s="57"/>
      <c r="D293" s="57"/>
      <c r="E293" s="57"/>
      <c r="F293" s="57"/>
    </row>
    <row r="294" spans="1:6" s="42" customFormat="1" ht="13.8">
      <c r="A294" s="57"/>
      <c r="B294" s="57"/>
      <c r="C294" s="57"/>
      <c r="D294" s="57"/>
      <c r="E294" s="57"/>
      <c r="F294" s="57"/>
    </row>
    <row r="295" spans="1:6" s="42" customFormat="1" ht="13.8">
      <c r="A295" s="57"/>
      <c r="B295" s="57"/>
      <c r="C295" s="57"/>
      <c r="D295" s="57"/>
      <c r="E295" s="57"/>
      <c r="F295" s="57"/>
    </row>
    <row r="296" spans="1:6" s="42" customFormat="1" ht="13.8">
      <c r="A296" s="57"/>
      <c r="B296" s="57"/>
      <c r="C296" s="57"/>
      <c r="D296" s="57"/>
      <c r="E296" s="57"/>
      <c r="F296" s="57"/>
    </row>
    <row r="297" spans="1:6" s="42" customFormat="1" ht="13.8">
      <c r="A297" s="57"/>
      <c r="B297" s="57"/>
      <c r="C297" s="57"/>
      <c r="D297" s="57"/>
      <c r="E297" s="57"/>
      <c r="F297" s="57"/>
    </row>
    <row r="298" spans="1:6" s="42" customFormat="1" ht="13.8">
      <c r="A298" s="57"/>
      <c r="B298" s="57"/>
      <c r="C298" s="57"/>
      <c r="D298" s="57"/>
      <c r="E298" s="57"/>
      <c r="F298" s="57"/>
    </row>
    <row r="299" spans="1:6" s="42" customFormat="1" ht="13.8">
      <c r="A299" s="57"/>
      <c r="B299" s="57"/>
      <c r="C299" s="57"/>
      <c r="D299" s="57"/>
      <c r="E299" s="57"/>
      <c r="F299" s="57"/>
    </row>
    <row r="300" spans="1:6" s="42" customFormat="1" ht="13.8">
      <c r="A300" s="57"/>
      <c r="B300" s="57"/>
      <c r="C300" s="57"/>
      <c r="D300" s="57"/>
      <c r="E300" s="57"/>
      <c r="F300" s="57"/>
    </row>
    <row r="301" spans="1:6" s="42" customFormat="1" ht="13.8">
      <c r="A301" s="57"/>
      <c r="B301" s="57"/>
      <c r="C301" s="57"/>
      <c r="D301" s="57"/>
      <c r="E301" s="57"/>
      <c r="F301" s="57"/>
    </row>
    <row r="302" spans="1:6" s="42" customFormat="1" ht="13.8">
      <c r="A302" s="57"/>
      <c r="B302" s="57"/>
      <c r="C302" s="57"/>
      <c r="D302" s="57"/>
      <c r="E302" s="57"/>
      <c r="F302" s="57"/>
    </row>
    <row r="303" spans="1:6" s="42" customFormat="1" ht="13.8">
      <c r="A303" s="57"/>
      <c r="B303" s="57"/>
      <c r="C303" s="57"/>
      <c r="D303" s="57"/>
      <c r="E303" s="57"/>
      <c r="F303" s="57"/>
    </row>
    <row r="304" spans="1:6" s="42" customFormat="1" ht="13.8">
      <c r="A304" s="57"/>
      <c r="B304" s="57"/>
      <c r="C304" s="57"/>
      <c r="D304" s="57"/>
      <c r="E304" s="57"/>
      <c r="F304" s="57"/>
    </row>
    <row r="305" spans="1:6" s="42" customFormat="1" ht="13.8">
      <c r="A305" s="57"/>
      <c r="B305" s="57"/>
      <c r="C305" s="57"/>
      <c r="D305" s="57"/>
      <c r="E305" s="57"/>
      <c r="F305" s="57"/>
    </row>
    <row r="306" spans="1:6" s="42" customFormat="1" ht="13.8">
      <c r="A306" s="57"/>
      <c r="B306" s="57"/>
      <c r="C306" s="57"/>
      <c r="D306" s="57"/>
      <c r="E306" s="57"/>
      <c r="F306" s="57"/>
    </row>
    <row r="307" spans="1:6" s="42" customFormat="1" ht="13.8">
      <c r="A307" s="57"/>
      <c r="B307" s="57"/>
      <c r="C307" s="57"/>
      <c r="D307" s="57"/>
      <c r="E307" s="57"/>
      <c r="F307" s="57"/>
    </row>
    <row r="308" spans="1:6" s="42" customFormat="1" ht="13.8">
      <c r="A308" s="57"/>
      <c r="B308" s="57"/>
      <c r="C308" s="57"/>
      <c r="D308" s="57"/>
      <c r="E308" s="57"/>
      <c r="F308" s="57"/>
    </row>
    <row r="309" spans="1:6" s="42" customFormat="1" ht="13.8">
      <c r="A309" s="57"/>
      <c r="B309" s="57"/>
      <c r="C309" s="57"/>
      <c r="D309" s="57"/>
      <c r="E309" s="57"/>
      <c r="F309" s="57"/>
    </row>
    <row r="310" spans="1:6" s="42" customFormat="1" ht="13.8">
      <c r="A310" s="57"/>
      <c r="B310" s="57"/>
      <c r="C310" s="57"/>
      <c r="D310" s="57"/>
      <c r="E310" s="57"/>
      <c r="F310" s="57"/>
    </row>
    <row r="311" spans="1:6" s="42" customFormat="1" ht="13.8">
      <c r="A311" s="57"/>
      <c r="B311" s="57"/>
      <c r="C311" s="57"/>
      <c r="D311" s="57"/>
      <c r="E311" s="57"/>
      <c r="F311" s="57"/>
    </row>
    <row r="312" spans="1:6" s="42" customFormat="1" ht="13.8">
      <c r="A312" s="57"/>
      <c r="B312" s="57"/>
      <c r="C312" s="57"/>
      <c r="D312" s="57"/>
      <c r="E312" s="57"/>
      <c r="F312" s="57"/>
    </row>
    <row r="313" spans="1:6" s="42" customFormat="1" ht="13.8">
      <c r="A313" s="57"/>
      <c r="B313" s="57"/>
      <c r="C313" s="57"/>
      <c r="D313" s="57"/>
      <c r="E313" s="57"/>
      <c r="F313" s="57"/>
    </row>
    <row r="314" spans="1:6" s="42" customFormat="1" ht="13.8">
      <c r="A314" s="57"/>
      <c r="B314" s="57"/>
      <c r="C314" s="57"/>
      <c r="D314" s="57"/>
      <c r="E314" s="57"/>
      <c r="F314" s="57"/>
    </row>
    <row r="315" spans="1:6" s="42" customFormat="1" ht="13.8">
      <c r="A315" s="57"/>
      <c r="B315" s="57"/>
      <c r="C315" s="57"/>
      <c r="D315" s="57"/>
      <c r="E315" s="57"/>
      <c r="F315" s="57"/>
    </row>
    <row r="316" spans="1:6" s="42" customFormat="1" ht="13.8">
      <c r="A316" s="57"/>
      <c r="B316" s="57"/>
      <c r="C316" s="57"/>
      <c r="D316" s="57"/>
      <c r="E316" s="57"/>
      <c r="F316" s="57"/>
    </row>
    <row r="317" spans="1:6" s="42" customFormat="1" ht="13.8">
      <c r="A317" s="57"/>
      <c r="B317" s="57"/>
      <c r="C317" s="57"/>
      <c r="D317" s="57"/>
      <c r="E317" s="57"/>
      <c r="F317" s="57"/>
    </row>
    <row r="318" spans="1:6" s="42" customFormat="1" ht="13.8">
      <c r="A318" s="57"/>
      <c r="B318" s="57"/>
      <c r="C318" s="57"/>
      <c r="D318" s="57"/>
      <c r="E318" s="57"/>
      <c r="F318" s="57"/>
    </row>
    <row r="319" spans="1:6" s="42" customFormat="1" ht="13.8">
      <c r="A319" s="57"/>
      <c r="B319" s="57"/>
      <c r="C319" s="57"/>
      <c r="D319" s="57"/>
      <c r="E319" s="57"/>
      <c r="F319" s="57"/>
    </row>
    <row r="320" spans="1:6" s="42" customFormat="1" ht="13.8">
      <c r="A320" s="57"/>
      <c r="B320" s="57"/>
      <c r="C320" s="57"/>
      <c r="D320" s="57"/>
      <c r="E320" s="57"/>
      <c r="F320" s="57"/>
    </row>
    <row r="321" spans="1:6" s="42" customFormat="1" ht="13.8">
      <c r="A321" s="57"/>
      <c r="B321" s="57"/>
      <c r="C321" s="57"/>
      <c r="D321" s="57"/>
      <c r="E321" s="57"/>
      <c r="F321" s="57"/>
    </row>
    <row r="322" spans="1:6" s="42" customFormat="1" ht="13.8">
      <c r="A322" s="57"/>
      <c r="B322" s="57"/>
      <c r="C322" s="57"/>
      <c r="D322" s="57"/>
      <c r="E322" s="57"/>
      <c r="F322" s="57"/>
    </row>
    <row r="323" spans="1:6" s="42" customFormat="1" ht="13.8">
      <c r="A323" s="57"/>
      <c r="B323" s="57"/>
      <c r="C323" s="57"/>
      <c r="D323" s="57"/>
      <c r="E323" s="57"/>
      <c r="F323" s="57"/>
    </row>
    <row r="324" spans="1:6" s="42" customFormat="1" ht="13.8">
      <c r="A324" s="57"/>
      <c r="B324" s="57"/>
      <c r="C324" s="57"/>
      <c r="D324" s="57"/>
      <c r="E324" s="57"/>
      <c r="F324" s="57"/>
    </row>
    <row r="325" spans="1:6" s="42" customFormat="1" ht="13.8">
      <c r="A325" s="57"/>
      <c r="B325" s="57"/>
      <c r="C325" s="57"/>
      <c r="D325" s="57"/>
      <c r="E325" s="57"/>
      <c r="F325" s="57"/>
    </row>
    <row r="326" spans="1:6" s="42" customFormat="1" ht="13.8">
      <c r="A326" s="57"/>
      <c r="B326" s="57"/>
      <c r="C326" s="57"/>
      <c r="D326" s="57"/>
      <c r="E326" s="57"/>
      <c r="F326" s="57"/>
    </row>
    <row r="327" spans="1:6" s="42" customFormat="1" ht="13.8">
      <c r="A327" s="57"/>
      <c r="B327" s="57"/>
      <c r="C327" s="57"/>
      <c r="D327" s="57"/>
      <c r="E327" s="57"/>
      <c r="F327" s="57"/>
    </row>
    <row r="328" spans="1:6" s="42" customFormat="1" ht="13.8">
      <c r="A328" s="57"/>
      <c r="B328" s="57"/>
      <c r="C328" s="57"/>
      <c r="D328" s="57"/>
      <c r="E328" s="57"/>
      <c r="F328" s="57"/>
    </row>
    <row r="329" spans="1:6" s="42" customFormat="1" ht="13.8">
      <c r="A329" s="57"/>
      <c r="B329" s="57"/>
      <c r="C329" s="57"/>
      <c r="D329" s="57"/>
      <c r="E329" s="57"/>
      <c r="F329" s="57"/>
    </row>
    <row r="330" spans="1:6" s="42" customFormat="1" ht="13.8">
      <c r="A330" s="57"/>
      <c r="B330" s="57"/>
      <c r="C330" s="57"/>
      <c r="D330" s="57"/>
      <c r="E330" s="57"/>
      <c r="F330" s="57"/>
    </row>
    <row r="331" spans="1:6" s="42" customFormat="1" ht="13.8">
      <c r="A331" s="57"/>
      <c r="B331" s="57"/>
      <c r="C331" s="57"/>
      <c r="D331" s="57"/>
      <c r="E331" s="57"/>
      <c r="F331" s="57"/>
    </row>
    <row r="332" spans="1:6" s="42" customFormat="1" ht="13.8">
      <c r="A332" s="57"/>
      <c r="B332" s="57"/>
      <c r="C332" s="57"/>
      <c r="D332" s="57"/>
      <c r="E332" s="57"/>
      <c r="F332" s="57"/>
    </row>
    <row r="333" spans="1:6" s="42" customFormat="1" ht="13.8">
      <c r="A333" s="57"/>
      <c r="B333" s="57"/>
      <c r="C333" s="57"/>
      <c r="D333" s="57"/>
      <c r="E333" s="57"/>
      <c r="F333" s="57"/>
    </row>
    <row r="334" spans="1:6" s="42" customFormat="1" ht="13.8">
      <c r="A334" s="57"/>
      <c r="B334" s="57"/>
      <c r="C334" s="57"/>
      <c r="D334" s="57"/>
      <c r="E334" s="57"/>
      <c r="F334" s="57"/>
    </row>
    <row r="335" spans="1:6" s="42" customFormat="1" ht="13.8">
      <c r="A335" s="57"/>
      <c r="B335" s="57"/>
      <c r="C335" s="57"/>
      <c r="D335" s="57"/>
      <c r="E335" s="57"/>
      <c r="F335" s="57"/>
    </row>
    <row r="336" spans="1:6" s="42" customFormat="1" ht="13.8">
      <c r="A336" s="57"/>
      <c r="B336" s="57"/>
      <c r="C336" s="57"/>
      <c r="D336" s="57"/>
      <c r="E336" s="57"/>
      <c r="F336" s="57"/>
    </row>
    <row r="337" spans="1:6" s="42" customFormat="1" ht="13.8">
      <c r="A337" s="57"/>
      <c r="B337" s="57"/>
      <c r="C337" s="57"/>
      <c r="D337" s="57"/>
      <c r="E337" s="57"/>
      <c r="F337" s="57"/>
    </row>
    <row r="338" spans="1:6" s="42" customFormat="1" ht="13.8">
      <c r="A338" s="57"/>
      <c r="B338" s="57"/>
      <c r="C338" s="57"/>
      <c r="D338" s="57"/>
      <c r="E338" s="57"/>
      <c r="F338" s="57"/>
    </row>
    <row r="339" spans="1:6" s="42" customFormat="1" ht="13.8">
      <c r="A339" s="57"/>
      <c r="B339" s="57"/>
      <c r="C339" s="57"/>
      <c r="D339" s="57"/>
      <c r="E339" s="57"/>
      <c r="F339" s="57"/>
    </row>
    <row r="340" spans="1:6" s="42" customFormat="1" ht="13.8">
      <c r="A340" s="57"/>
      <c r="B340" s="57"/>
      <c r="C340" s="57"/>
      <c r="D340" s="57"/>
      <c r="E340" s="57"/>
      <c r="F340" s="57"/>
    </row>
    <row r="341" spans="1:6" s="42" customFormat="1" ht="13.8">
      <c r="A341" s="57"/>
      <c r="B341" s="57"/>
      <c r="C341" s="57"/>
      <c r="D341" s="57"/>
      <c r="E341" s="57"/>
      <c r="F341" s="57"/>
    </row>
    <row r="342" spans="1:6" s="42" customFormat="1" ht="13.8">
      <c r="A342" s="57"/>
      <c r="B342" s="57"/>
      <c r="C342" s="57"/>
      <c r="D342" s="57"/>
      <c r="E342" s="57"/>
      <c r="F342" s="57"/>
    </row>
    <row r="343" spans="1:6" s="42" customFormat="1" ht="13.8">
      <c r="A343" s="57"/>
      <c r="B343" s="57"/>
      <c r="C343" s="57"/>
      <c r="D343" s="57"/>
      <c r="E343" s="57"/>
      <c r="F343" s="57"/>
    </row>
    <row r="344" spans="1:6" s="42" customFormat="1" ht="13.8">
      <c r="A344" s="57"/>
      <c r="B344" s="57"/>
      <c r="C344" s="57"/>
      <c r="D344" s="57"/>
      <c r="E344" s="57"/>
      <c r="F344" s="57"/>
    </row>
    <row r="345" spans="1:6" s="42" customFormat="1" ht="13.8">
      <c r="A345" s="57"/>
      <c r="B345" s="57"/>
      <c r="C345" s="57"/>
      <c r="D345" s="57"/>
      <c r="E345" s="57"/>
      <c r="F345" s="57"/>
    </row>
    <row r="346" spans="1:6" s="42" customFormat="1" ht="13.8">
      <c r="A346" s="57"/>
      <c r="B346" s="57"/>
      <c r="C346" s="57"/>
      <c r="D346" s="57"/>
      <c r="E346" s="57"/>
      <c r="F346" s="57"/>
    </row>
    <row r="347" spans="1:6" s="42" customFormat="1" ht="13.8">
      <c r="A347" s="57"/>
      <c r="B347" s="57"/>
      <c r="C347" s="57"/>
      <c r="D347" s="57"/>
      <c r="E347" s="57"/>
      <c r="F347" s="57"/>
    </row>
    <row r="348" spans="1:6" s="42" customFormat="1" ht="13.8">
      <c r="A348" s="57"/>
      <c r="B348" s="57"/>
      <c r="C348" s="57"/>
      <c r="D348" s="57"/>
      <c r="E348" s="57"/>
      <c r="F348" s="57"/>
    </row>
    <row r="349" spans="1:6" s="42" customFormat="1" ht="13.8">
      <c r="A349" s="57"/>
      <c r="B349" s="57"/>
      <c r="C349" s="57"/>
      <c r="D349" s="57"/>
      <c r="E349" s="57"/>
      <c r="F349" s="57"/>
    </row>
    <row r="350" spans="1:6" s="42" customFormat="1" ht="13.8">
      <c r="A350" s="57"/>
      <c r="B350" s="57"/>
      <c r="C350" s="57"/>
      <c r="D350" s="57"/>
      <c r="E350" s="57"/>
      <c r="F350" s="57"/>
    </row>
    <row r="351" spans="1:6" s="42" customFormat="1" ht="13.8">
      <c r="A351" s="57"/>
      <c r="B351" s="57"/>
      <c r="C351" s="57"/>
      <c r="D351" s="57"/>
      <c r="E351" s="57"/>
      <c r="F351" s="57"/>
    </row>
    <row r="352" spans="1:6" s="42" customFormat="1" ht="13.8">
      <c r="A352" s="57"/>
      <c r="B352" s="57"/>
      <c r="C352" s="57"/>
      <c r="D352" s="57"/>
      <c r="E352" s="57"/>
      <c r="F352" s="57"/>
    </row>
    <row r="353" spans="1:6" s="42" customFormat="1" ht="13.8">
      <c r="A353" s="57"/>
      <c r="B353" s="57"/>
      <c r="C353" s="57"/>
      <c r="D353" s="57"/>
      <c r="E353" s="57"/>
      <c r="F353" s="57"/>
    </row>
    <row r="354" spans="1:6" s="42" customFormat="1" ht="13.8">
      <c r="A354" s="57"/>
      <c r="B354" s="57"/>
      <c r="C354" s="57"/>
      <c r="D354" s="57"/>
      <c r="E354" s="57"/>
      <c r="F354" s="57"/>
    </row>
    <row r="355" spans="1:6" s="42" customFormat="1" ht="13.8">
      <c r="A355" s="57"/>
      <c r="B355" s="57"/>
      <c r="C355" s="57"/>
      <c r="D355" s="57"/>
      <c r="E355" s="57"/>
      <c r="F355" s="57"/>
    </row>
    <row r="356" spans="1:6" s="42" customFormat="1" ht="13.8">
      <c r="A356" s="57"/>
      <c r="B356" s="57"/>
      <c r="C356" s="57"/>
      <c r="D356" s="57"/>
      <c r="E356" s="57"/>
      <c r="F356" s="57"/>
    </row>
    <row r="357" spans="1:6" s="42" customFormat="1" ht="13.8">
      <c r="A357" s="57"/>
      <c r="B357" s="57"/>
      <c r="C357" s="57"/>
      <c r="D357" s="57"/>
      <c r="E357" s="57"/>
      <c r="F357" s="57"/>
    </row>
    <row r="358" spans="1:6" s="42" customFormat="1" ht="13.8">
      <c r="A358" s="57"/>
      <c r="B358" s="57"/>
      <c r="C358" s="57"/>
      <c r="D358" s="57"/>
      <c r="E358" s="57"/>
      <c r="F358" s="57"/>
    </row>
    <row r="359" spans="1:6" s="42" customFormat="1" ht="13.8">
      <c r="A359" s="57"/>
      <c r="B359" s="57"/>
      <c r="C359" s="57"/>
      <c r="D359" s="57"/>
      <c r="E359" s="57"/>
      <c r="F359" s="57"/>
    </row>
    <row r="360" spans="1:6" s="42" customFormat="1" ht="13.8">
      <c r="A360" s="57"/>
      <c r="B360" s="57"/>
      <c r="C360" s="57"/>
      <c r="D360" s="57"/>
      <c r="E360" s="57"/>
      <c r="F360" s="57"/>
    </row>
    <row r="361" spans="1:6" s="42" customFormat="1" ht="13.8">
      <c r="A361" s="57"/>
      <c r="B361" s="57"/>
      <c r="C361" s="57"/>
      <c r="D361" s="57"/>
      <c r="E361" s="57"/>
      <c r="F361" s="57"/>
    </row>
    <row r="362" spans="1:6" s="42" customFormat="1" ht="13.8">
      <c r="A362" s="57"/>
      <c r="B362" s="57"/>
      <c r="C362" s="57"/>
      <c r="D362" s="57"/>
      <c r="E362" s="57"/>
      <c r="F362" s="57"/>
    </row>
    <row r="363" spans="1:6" s="42" customFormat="1" ht="13.8">
      <c r="A363" s="57"/>
      <c r="B363" s="57"/>
      <c r="C363" s="57"/>
      <c r="D363" s="57"/>
      <c r="E363" s="57"/>
      <c r="F363" s="57"/>
    </row>
    <row r="364" spans="1:6" s="42" customFormat="1" ht="13.8">
      <c r="A364" s="57"/>
      <c r="B364" s="57"/>
      <c r="C364" s="57"/>
      <c r="D364" s="57"/>
      <c r="E364" s="57"/>
      <c r="F364" s="57"/>
    </row>
    <row r="365" spans="1:6" s="42" customFormat="1" ht="13.8">
      <c r="A365" s="57"/>
      <c r="B365" s="57"/>
      <c r="C365" s="57"/>
      <c r="D365" s="57"/>
      <c r="E365" s="57"/>
      <c r="F365" s="57"/>
    </row>
    <row r="366" spans="1:6" s="42" customFormat="1" ht="13.8">
      <c r="A366" s="57"/>
      <c r="B366" s="57"/>
      <c r="C366" s="57"/>
      <c r="D366" s="57"/>
      <c r="E366" s="57"/>
      <c r="F366" s="57"/>
    </row>
    <row r="367" spans="1:6" s="42" customFormat="1" ht="13.8">
      <c r="A367" s="57"/>
      <c r="B367" s="57"/>
      <c r="C367" s="57"/>
      <c r="D367" s="57"/>
      <c r="E367" s="57"/>
      <c r="F367" s="57"/>
    </row>
    <row r="368" spans="1:6" s="42" customFormat="1" ht="13.8">
      <c r="A368" s="57"/>
      <c r="B368" s="57"/>
      <c r="C368" s="57"/>
      <c r="D368" s="57"/>
      <c r="E368" s="57"/>
      <c r="F368" s="57"/>
    </row>
    <row r="369" spans="1:6" s="42" customFormat="1" ht="13.8">
      <c r="A369" s="57"/>
      <c r="B369" s="57"/>
      <c r="C369" s="57"/>
      <c r="D369" s="57"/>
      <c r="E369" s="57"/>
      <c r="F369" s="57"/>
    </row>
    <row r="370" spans="1:6" s="42" customFormat="1" ht="13.8">
      <c r="A370" s="57"/>
      <c r="B370" s="57"/>
      <c r="C370" s="57"/>
      <c r="D370" s="57"/>
      <c r="E370" s="57"/>
      <c r="F370" s="57"/>
    </row>
    <row r="371" spans="1:6" s="42" customFormat="1" ht="13.8">
      <c r="A371" s="57"/>
      <c r="B371" s="57"/>
      <c r="C371" s="57"/>
      <c r="D371" s="57"/>
      <c r="E371" s="57"/>
      <c r="F371" s="57"/>
    </row>
    <row r="372" spans="1:6" s="42" customFormat="1" ht="13.8">
      <c r="A372" s="57"/>
      <c r="B372" s="57"/>
      <c r="C372" s="57"/>
      <c r="D372" s="57"/>
      <c r="E372" s="57"/>
      <c r="F372" s="57"/>
    </row>
    <row r="373" spans="1:6" s="42" customFormat="1" ht="13.8">
      <c r="A373" s="57"/>
      <c r="B373" s="57"/>
      <c r="C373" s="57"/>
      <c r="D373" s="57"/>
      <c r="E373" s="57"/>
      <c r="F373" s="57"/>
    </row>
    <row r="374" spans="1:6" s="42" customFormat="1" ht="13.8">
      <c r="A374" s="57"/>
      <c r="B374" s="57"/>
      <c r="C374" s="57"/>
      <c r="D374" s="57"/>
      <c r="E374" s="57"/>
      <c r="F374" s="57"/>
    </row>
    <row r="375" spans="1:6" s="42" customFormat="1" ht="13.8">
      <c r="A375" s="57"/>
      <c r="B375" s="57"/>
      <c r="C375" s="57"/>
      <c r="D375" s="57"/>
      <c r="E375" s="57"/>
      <c r="F375" s="57"/>
    </row>
    <row r="376" spans="1:6" s="42" customFormat="1" ht="13.8">
      <c r="A376" s="57"/>
      <c r="B376" s="57"/>
      <c r="C376" s="57"/>
      <c r="D376" s="57"/>
      <c r="E376" s="57"/>
      <c r="F376" s="57"/>
    </row>
    <row r="377" spans="1:6" s="42" customFormat="1" ht="13.8">
      <c r="A377" s="57"/>
      <c r="B377" s="57"/>
      <c r="C377" s="57"/>
      <c r="D377" s="57"/>
      <c r="E377" s="57"/>
      <c r="F377" s="57"/>
    </row>
    <row r="378" spans="1:6" s="42" customFormat="1" ht="13.8">
      <c r="A378" s="57"/>
      <c r="B378" s="57"/>
      <c r="C378" s="57"/>
      <c r="D378" s="57"/>
      <c r="E378" s="57"/>
      <c r="F378" s="57"/>
    </row>
    <row r="379" spans="1:6" s="42" customFormat="1" ht="13.8">
      <c r="A379" s="57"/>
      <c r="B379" s="57"/>
      <c r="C379" s="57"/>
      <c r="D379" s="57"/>
      <c r="E379" s="57"/>
      <c r="F379" s="57"/>
    </row>
    <row r="380" spans="1:6" s="42" customFormat="1" ht="13.8">
      <c r="A380" s="57"/>
      <c r="B380" s="57"/>
      <c r="C380" s="57"/>
      <c r="D380" s="57"/>
      <c r="E380" s="57"/>
      <c r="F380" s="57"/>
    </row>
    <row r="381" spans="1:6" s="42" customFormat="1" ht="13.8">
      <c r="A381" s="57"/>
      <c r="B381" s="57"/>
      <c r="C381" s="57"/>
      <c r="D381" s="57"/>
      <c r="E381" s="57"/>
      <c r="F381" s="57"/>
    </row>
    <row r="382" spans="1:6" s="42" customFormat="1" ht="13.8">
      <c r="A382" s="57"/>
      <c r="B382" s="57"/>
      <c r="C382" s="57"/>
      <c r="D382" s="57"/>
      <c r="E382" s="57"/>
      <c r="F382" s="57"/>
    </row>
    <row r="383" spans="1:6" s="42" customFormat="1" ht="13.8">
      <c r="A383" s="57"/>
      <c r="B383" s="57"/>
      <c r="C383" s="57"/>
      <c r="D383" s="57"/>
      <c r="E383" s="57"/>
      <c r="F383" s="57"/>
    </row>
    <row r="384" spans="1:6" s="42" customFormat="1" ht="13.8">
      <c r="A384" s="57"/>
      <c r="B384" s="57"/>
      <c r="C384" s="57"/>
      <c r="D384" s="57"/>
      <c r="E384" s="57"/>
      <c r="F384" s="57"/>
    </row>
    <row r="385" spans="1:6" s="42" customFormat="1" ht="13.8">
      <c r="A385" s="57"/>
      <c r="B385" s="57"/>
      <c r="C385" s="57"/>
      <c r="D385" s="57"/>
      <c r="E385" s="57"/>
      <c r="F385" s="57"/>
    </row>
    <row r="386" spans="1:6" s="42" customFormat="1" ht="13.8">
      <c r="A386" s="57"/>
      <c r="B386" s="57"/>
      <c r="C386" s="57"/>
      <c r="D386" s="57"/>
      <c r="E386" s="57"/>
      <c r="F386" s="57"/>
    </row>
    <row r="387" spans="1:6" s="42" customFormat="1" ht="13.8">
      <c r="A387" s="57"/>
      <c r="B387" s="57"/>
      <c r="C387" s="57"/>
      <c r="D387" s="57"/>
      <c r="E387" s="57"/>
      <c r="F387" s="57"/>
    </row>
    <row r="388" spans="1:6" s="42" customFormat="1" ht="13.8">
      <c r="A388" s="57"/>
      <c r="B388" s="57"/>
      <c r="C388" s="57"/>
      <c r="D388" s="57"/>
      <c r="E388" s="57"/>
      <c r="F388" s="57"/>
    </row>
    <row r="389" spans="1:6" s="42" customFormat="1" ht="13.8">
      <c r="A389" s="57"/>
      <c r="B389" s="57"/>
      <c r="C389" s="57"/>
      <c r="D389" s="57"/>
      <c r="E389" s="57"/>
      <c r="F389" s="57"/>
    </row>
    <row r="390" spans="1:6" s="42" customFormat="1" ht="13.8">
      <c r="A390" s="57"/>
      <c r="B390" s="57"/>
      <c r="C390" s="57"/>
      <c r="D390" s="57"/>
      <c r="E390" s="57"/>
      <c r="F390" s="57"/>
    </row>
    <row r="391" spans="1:6" s="42" customFormat="1" ht="13.8">
      <c r="A391" s="57"/>
      <c r="B391" s="57"/>
      <c r="C391" s="57"/>
      <c r="D391" s="57"/>
      <c r="E391" s="57"/>
      <c r="F391" s="57"/>
    </row>
    <row r="392" spans="1:6" s="42" customFormat="1" ht="13.8">
      <c r="A392" s="57"/>
      <c r="B392" s="57"/>
      <c r="C392" s="57"/>
      <c r="D392" s="57"/>
      <c r="E392" s="57"/>
      <c r="F392" s="57"/>
    </row>
    <row r="393" spans="1:6" s="42" customFormat="1" ht="13.8">
      <c r="A393" s="57"/>
      <c r="B393" s="57"/>
      <c r="C393" s="57"/>
      <c r="D393" s="57"/>
      <c r="E393" s="57"/>
      <c r="F393" s="57"/>
    </row>
    <row r="394" spans="1:6" s="42" customFormat="1" ht="13.8">
      <c r="A394" s="57"/>
      <c r="B394" s="57"/>
      <c r="C394" s="57"/>
      <c r="D394" s="57"/>
      <c r="E394" s="57"/>
      <c r="F394" s="57"/>
    </row>
    <row r="395" spans="1:6" s="42" customFormat="1" ht="13.8">
      <c r="A395" s="57"/>
      <c r="B395" s="57"/>
      <c r="C395" s="57"/>
      <c r="D395" s="57"/>
      <c r="E395" s="57"/>
      <c r="F395" s="57"/>
    </row>
    <row r="396" spans="1:6" s="42" customFormat="1" ht="13.8">
      <c r="A396" s="57"/>
      <c r="B396" s="57"/>
      <c r="C396" s="57"/>
      <c r="D396" s="57"/>
      <c r="E396" s="57"/>
      <c r="F396" s="57"/>
    </row>
    <row r="397" spans="1:6" s="42" customFormat="1" ht="13.8">
      <c r="A397" s="57"/>
      <c r="B397" s="57"/>
      <c r="C397" s="57"/>
      <c r="D397" s="57"/>
      <c r="E397" s="57"/>
      <c r="F397" s="57"/>
    </row>
    <row r="398" spans="1:6" s="42" customFormat="1" ht="13.8">
      <c r="A398" s="57"/>
      <c r="B398" s="57"/>
      <c r="C398" s="57"/>
      <c r="D398" s="57"/>
      <c r="E398" s="57"/>
      <c r="F398" s="57"/>
    </row>
    <row r="399" spans="1:6" s="42" customFormat="1" ht="13.8">
      <c r="A399" s="57"/>
      <c r="B399" s="57"/>
      <c r="C399" s="57"/>
      <c r="D399" s="57"/>
      <c r="E399" s="57"/>
      <c r="F399" s="57"/>
    </row>
    <row r="400" spans="1:6" s="42" customFormat="1" ht="13.8">
      <c r="A400" s="57"/>
      <c r="B400" s="57"/>
      <c r="C400" s="57"/>
      <c r="D400" s="57"/>
      <c r="E400" s="57"/>
      <c r="F400" s="57"/>
    </row>
    <row r="401" spans="1:6" s="42" customFormat="1" ht="13.8">
      <c r="A401" s="57"/>
      <c r="B401" s="57"/>
      <c r="C401" s="57"/>
      <c r="D401" s="57"/>
      <c r="E401" s="57"/>
      <c r="F401" s="57"/>
    </row>
    <row r="402" spans="1:6" s="42" customFormat="1" ht="13.8">
      <c r="A402" s="57"/>
      <c r="B402" s="57"/>
      <c r="C402" s="57"/>
      <c r="D402" s="57"/>
      <c r="E402" s="57"/>
      <c r="F402" s="57"/>
    </row>
    <row r="403" spans="1:6" s="42" customFormat="1" ht="13.8">
      <c r="A403" s="57"/>
      <c r="B403" s="57"/>
      <c r="C403" s="57"/>
      <c r="D403" s="57"/>
      <c r="E403" s="57"/>
      <c r="F403" s="57"/>
    </row>
    <row r="404" spans="1:6" s="42" customFormat="1" ht="13.8">
      <c r="A404" s="57"/>
      <c r="B404" s="57"/>
      <c r="C404" s="57"/>
    </row>
    <row r="405" spans="1:6" s="42" customFormat="1" ht="13.8">
      <c r="A405" s="57"/>
      <c r="B405" s="57"/>
      <c r="C405" s="57"/>
    </row>
    <row r="406" spans="1:6" s="42" customFormat="1" ht="13.8">
      <c r="A406" s="57"/>
      <c r="B406" s="57"/>
      <c r="C406" s="57"/>
    </row>
    <row r="407" spans="1:6" s="42" customFormat="1" ht="13.8">
      <c r="A407" s="57"/>
      <c r="B407" s="57"/>
      <c r="C407" s="57"/>
    </row>
    <row r="408" spans="1:6" s="42" customFormat="1" ht="13.8">
      <c r="A408" s="57"/>
      <c r="B408" s="57"/>
      <c r="C408" s="57"/>
    </row>
    <row r="409" spans="1:6" s="42" customFormat="1" ht="13.8">
      <c r="A409" s="57"/>
      <c r="B409" s="57"/>
      <c r="C409" s="57"/>
    </row>
    <row r="410" spans="1:6" s="42" customFormat="1" ht="13.8">
      <c r="A410" s="57"/>
      <c r="B410" s="57"/>
      <c r="C410" s="57"/>
    </row>
    <row r="411" spans="1:6" s="42" customFormat="1" ht="13.8">
      <c r="A411" s="57"/>
      <c r="B411" s="57"/>
      <c r="C411" s="57"/>
    </row>
    <row r="412" spans="1:6" s="42" customFormat="1" ht="13.8">
      <c r="A412" s="57"/>
      <c r="B412" s="57"/>
      <c r="C412" s="57"/>
    </row>
    <row r="413" spans="1:6" s="42" customFormat="1" ht="13.8">
      <c r="A413" s="57"/>
      <c r="B413" s="57"/>
      <c r="C413" s="57"/>
    </row>
    <row r="414" spans="1:6" s="42" customFormat="1" ht="13.8">
      <c r="A414" s="57"/>
      <c r="B414" s="57"/>
      <c r="C414" s="57"/>
    </row>
    <row r="415" spans="1:6" s="42" customFormat="1" ht="13.8">
      <c r="A415" s="57"/>
      <c r="B415" s="57"/>
      <c r="C415" s="57"/>
    </row>
    <row r="416" spans="1:6" s="42" customFormat="1" ht="13.8">
      <c r="A416" s="57"/>
      <c r="B416" s="57"/>
      <c r="C416" s="57"/>
    </row>
    <row r="417" spans="1:3" s="42" customFormat="1" ht="13.8">
      <c r="A417" s="57"/>
      <c r="B417" s="57"/>
      <c r="C417" s="57"/>
    </row>
    <row r="418" spans="1:3" s="42" customFormat="1" ht="13.8">
      <c r="A418" s="57"/>
      <c r="B418" s="57"/>
      <c r="C418" s="57"/>
    </row>
    <row r="419" spans="1:3" s="42" customFormat="1" ht="13.8">
      <c r="A419" s="57"/>
      <c r="B419" s="57"/>
      <c r="C419" s="57"/>
    </row>
    <row r="420" spans="1:3" s="42" customFormat="1" ht="13.8">
      <c r="A420" s="57"/>
      <c r="B420" s="57"/>
      <c r="C420" s="57"/>
    </row>
    <row r="421" spans="1:3" s="42" customFormat="1" ht="13.8">
      <c r="A421" s="57"/>
      <c r="B421" s="57"/>
      <c r="C421" s="57"/>
    </row>
    <row r="422" spans="1:3" s="42" customFormat="1" ht="13.8">
      <c r="A422" s="57"/>
      <c r="B422" s="57"/>
      <c r="C422" s="57"/>
    </row>
    <row r="423" spans="1:3" s="42" customFormat="1" ht="13.8">
      <c r="A423" s="57"/>
      <c r="B423" s="57"/>
      <c r="C423" s="57"/>
    </row>
    <row r="424" spans="1:3" s="42" customFormat="1" ht="13.8">
      <c r="A424" s="57"/>
      <c r="B424" s="57"/>
      <c r="C424" s="57"/>
    </row>
    <row r="425" spans="1:3" s="42" customFormat="1" ht="13.8">
      <c r="A425" s="57"/>
      <c r="B425" s="57"/>
      <c r="C425" s="57"/>
    </row>
    <row r="426" spans="1:3" s="42" customFormat="1" ht="13.8">
      <c r="A426" s="57"/>
      <c r="B426" s="57"/>
      <c r="C426" s="57"/>
    </row>
    <row r="427" spans="1:3" s="42" customFormat="1" ht="13.8">
      <c r="A427" s="57"/>
      <c r="B427" s="57"/>
      <c r="C427" s="57"/>
    </row>
    <row r="428" spans="1:3" s="42" customFormat="1" ht="13.8">
      <c r="A428" s="57"/>
      <c r="B428" s="57"/>
      <c r="C428" s="57"/>
    </row>
    <row r="429" spans="1:3" s="42" customFormat="1" ht="13.8">
      <c r="A429" s="57"/>
      <c r="B429" s="57"/>
      <c r="C429" s="57"/>
    </row>
    <row r="430" spans="1:3" s="42" customFormat="1" ht="13.8">
      <c r="A430" s="57"/>
      <c r="B430" s="57"/>
      <c r="C430" s="57"/>
    </row>
    <row r="431" spans="1:3" s="42" customFormat="1" ht="13.8">
      <c r="A431" s="57"/>
      <c r="B431" s="57"/>
      <c r="C431" s="57"/>
    </row>
    <row r="432" spans="1:3" s="42" customFormat="1" ht="13.8">
      <c r="A432" s="57"/>
      <c r="B432" s="57"/>
      <c r="C432" s="57"/>
    </row>
    <row r="433" spans="1:3" s="42" customFormat="1" ht="13.8">
      <c r="A433" s="57"/>
      <c r="B433" s="57"/>
      <c r="C433" s="57"/>
    </row>
    <row r="434" spans="1:3" s="42" customFormat="1" ht="13.8">
      <c r="A434" s="57"/>
      <c r="B434" s="57"/>
      <c r="C434" s="57"/>
    </row>
    <row r="435" spans="1:3" s="42" customFormat="1" ht="13.8">
      <c r="A435" s="57"/>
      <c r="B435" s="57"/>
      <c r="C435" s="57"/>
    </row>
    <row r="436" spans="1:3" s="42" customFormat="1" ht="13.8">
      <c r="A436" s="57"/>
      <c r="B436" s="57"/>
      <c r="C436" s="57"/>
    </row>
    <row r="437" spans="1:3" s="42" customFormat="1" ht="13.8">
      <c r="A437" s="57"/>
      <c r="B437" s="57"/>
      <c r="C437" s="57"/>
    </row>
    <row r="438" spans="1:3" s="42" customFormat="1" ht="13.8">
      <c r="A438" s="57"/>
      <c r="B438" s="57"/>
      <c r="C438" s="57"/>
    </row>
    <row r="439" spans="1:3" s="42" customFormat="1" ht="13.8">
      <c r="A439" s="57"/>
      <c r="B439" s="57"/>
      <c r="C439" s="57"/>
    </row>
    <row r="440" spans="1:3" s="42" customFormat="1" ht="13.8">
      <c r="A440" s="57"/>
      <c r="B440" s="57"/>
      <c r="C440" s="57"/>
    </row>
    <row r="441" spans="1:3" s="42" customFormat="1" ht="13.8">
      <c r="A441" s="57"/>
      <c r="B441" s="57"/>
      <c r="C441" s="57"/>
    </row>
    <row r="442" spans="1:3" s="42" customFormat="1" ht="13.8">
      <c r="A442" s="57"/>
      <c r="B442" s="57"/>
      <c r="C442" s="57"/>
    </row>
    <row r="443" spans="1:3" s="42" customFormat="1" ht="13.8">
      <c r="A443" s="57"/>
      <c r="B443" s="57"/>
      <c r="C443" s="57"/>
    </row>
    <row r="444" spans="1:3" s="42" customFormat="1" ht="13.8">
      <c r="A444" s="57"/>
      <c r="B444" s="57"/>
      <c r="C444" s="57"/>
    </row>
    <row r="445" spans="1:3" s="42" customFormat="1" ht="13.8">
      <c r="A445" s="57"/>
      <c r="B445" s="57"/>
      <c r="C445" s="57"/>
    </row>
    <row r="446" spans="1:3" s="42" customFormat="1" ht="13.8">
      <c r="A446" s="57"/>
      <c r="B446" s="57"/>
      <c r="C446" s="57"/>
    </row>
    <row r="447" spans="1:3" s="42" customFormat="1" ht="13.8">
      <c r="A447" s="57"/>
      <c r="B447" s="57"/>
      <c r="C447" s="57"/>
    </row>
    <row r="448" spans="1:3" s="42" customFormat="1" ht="13.8">
      <c r="A448" s="57"/>
      <c r="B448" s="57"/>
      <c r="C448" s="57"/>
    </row>
    <row r="449" spans="1:3" s="42" customFormat="1" ht="13.8">
      <c r="A449" s="57"/>
      <c r="B449" s="57"/>
      <c r="C449" s="57"/>
    </row>
    <row r="450" spans="1:3" s="42" customFormat="1" ht="13.8">
      <c r="A450" s="57"/>
      <c r="B450" s="57"/>
      <c r="C450" s="57"/>
    </row>
    <row r="451" spans="1:3" s="42" customFormat="1" ht="13.8">
      <c r="A451" s="57"/>
      <c r="B451" s="57"/>
      <c r="C451" s="57"/>
    </row>
    <row r="452" spans="1:3" s="42" customFormat="1" ht="13.8">
      <c r="A452" s="57"/>
      <c r="B452" s="57"/>
      <c r="C452" s="57"/>
    </row>
    <row r="453" spans="1:3" s="42" customFormat="1" ht="13.8">
      <c r="A453" s="57"/>
      <c r="B453" s="57"/>
      <c r="C453" s="57"/>
    </row>
    <row r="454" spans="1:3" s="42" customFormat="1" ht="13.8">
      <c r="A454" s="57"/>
      <c r="B454" s="57"/>
      <c r="C454" s="57"/>
    </row>
    <row r="455" spans="1:3" s="42" customFormat="1" ht="13.8">
      <c r="A455" s="57"/>
      <c r="B455" s="57"/>
      <c r="C455" s="57"/>
    </row>
    <row r="456" spans="1:3" s="42" customFormat="1" ht="13.8">
      <c r="A456" s="57"/>
      <c r="B456" s="57"/>
      <c r="C456" s="57"/>
    </row>
  </sheetData>
  <sheetProtection algorithmName="SHA-512" hashValue="pSmaZ1xP5z7iRKzTTBebNn7okOxvkjqT5CuDOrG9oeaPnjZCjoE+/8nP3puV/lReGEgrY6mxZ01EemQt72sdNw==" saltValue="XYoJBJBoJWn9vT6JvmNPoQ==" spinCount="100000" sheet="1" formatCells="0" formatColumns="0" formatRows="0"/>
  <mergeCells count="74">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42:I42"/>
    <mergeCell ref="E43:I43"/>
    <mergeCell ref="E44:I44"/>
    <mergeCell ref="E31:I31"/>
    <mergeCell ref="E16:H16"/>
    <mergeCell ref="E17:H17"/>
    <mergeCell ref="E18:H18"/>
    <mergeCell ref="E19:H19"/>
    <mergeCell ref="E20:H20"/>
    <mergeCell ref="E23:I23"/>
    <mergeCell ref="E24:I24"/>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8:I48"/>
    <mergeCell ref="E49:I49"/>
    <mergeCell ref="E50:I50"/>
    <mergeCell ref="E51:I51"/>
    <mergeCell ref="A52:A53"/>
    <mergeCell ref="B52:B53"/>
    <mergeCell ref="C52:C53"/>
    <mergeCell ref="D52:D53"/>
    <mergeCell ref="E52:I53"/>
    <mergeCell ref="H59:I59"/>
    <mergeCell ref="A61:B61"/>
    <mergeCell ref="D61:E61"/>
    <mergeCell ref="H61:I61"/>
    <mergeCell ref="A62:B62"/>
    <mergeCell ref="D62:E62"/>
    <mergeCell ref="H62:I62"/>
    <mergeCell ref="A60:B60"/>
    <mergeCell ref="D60:E60"/>
    <mergeCell ref="H60:I60"/>
    <mergeCell ref="A65:B65"/>
    <mergeCell ref="D65:E65"/>
    <mergeCell ref="H65:I65"/>
    <mergeCell ref="A63:B63"/>
    <mergeCell ref="D63:E63"/>
    <mergeCell ref="H63:I63"/>
    <mergeCell ref="A64:B64"/>
    <mergeCell ref="D64:E64"/>
    <mergeCell ref="H64:I64"/>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October 2026. Thank you for sending this form in on time</oddFooter>
  </headerFooter>
  <customProperties>
    <customPr name="GUID" r:id="rId2"/>
    <customPr name="mdRecalcCache" r:id="rId3"/>
    <customPr name="mdRecalcCacheOldestCalcDT" r:id="rId4"/>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17DB-672A-4989-AC02-948C2C29C1A4}">
  <sheetPr codeName="Sheet27">
    <tabColor rgb="FF92D050"/>
  </sheetPr>
  <dimension ref="A1:V42"/>
  <sheetViews>
    <sheetView workbookViewId="0">
      <selection activeCell="A4" sqref="A4:K4"/>
    </sheetView>
  </sheetViews>
  <sheetFormatPr defaultColWidth="7.36328125" defaultRowHeight="15.6"/>
  <cols>
    <col min="1" max="1" width="2.81640625" style="31" customWidth="1"/>
    <col min="2" max="2" width="9" style="31" customWidth="1"/>
    <col min="3" max="3" width="13.90625" style="31" customWidth="1"/>
    <col min="4" max="4" width="16" style="31" customWidth="1"/>
    <col min="5" max="5" width="17.6328125" style="31" customWidth="1"/>
    <col min="6" max="6" width="15.90625" style="31" customWidth="1"/>
    <col min="7" max="7" width="9.08984375" style="31" customWidth="1"/>
    <col min="8" max="8" width="13.1796875" style="31" customWidth="1"/>
    <col min="9" max="9" width="12.36328125" style="418" customWidth="1"/>
    <col min="10" max="10" width="10.7265625" style="416" customWidth="1"/>
    <col min="11" max="11" width="10.36328125" style="31" customWidth="1"/>
    <col min="12" max="12" width="53.453125" style="31" customWidth="1"/>
    <col min="13" max="13" width="8.7265625" style="31" customWidth="1"/>
    <col min="14" max="14" width="6.36328125" style="31" customWidth="1"/>
    <col min="15" max="15" width="13.90625" style="31" customWidth="1"/>
    <col min="16" max="16384" width="7.36328125" style="31"/>
  </cols>
  <sheetData>
    <row r="1" spans="1:22" ht="18">
      <c r="A1" s="841" t="s">
        <v>298</v>
      </c>
      <c r="B1" s="841"/>
      <c r="C1" s="841"/>
      <c r="D1" s="841"/>
      <c r="E1" s="841"/>
      <c r="F1" s="841"/>
      <c r="G1" s="841"/>
      <c r="H1" s="841"/>
      <c r="I1" s="841"/>
      <c r="J1" s="841"/>
      <c r="K1" s="841"/>
      <c r="L1" s="14"/>
      <c r="M1" s="14"/>
      <c r="N1" s="14"/>
      <c r="O1" s="14"/>
      <c r="P1" s="14"/>
      <c r="Q1" s="14"/>
      <c r="R1" s="14"/>
      <c r="S1" s="14"/>
      <c r="T1" s="14"/>
      <c r="U1" s="14"/>
      <c r="V1" s="14"/>
    </row>
    <row r="2" spans="1:22">
      <c r="A2" s="842" t="s">
        <v>291</v>
      </c>
      <c r="B2" s="842"/>
      <c r="C2" s="842"/>
      <c r="D2" s="842"/>
      <c r="E2" s="842"/>
      <c r="F2" s="842"/>
      <c r="G2" s="842"/>
      <c r="H2" s="842"/>
      <c r="I2" s="842"/>
      <c r="J2" s="842"/>
      <c r="K2" s="842"/>
      <c r="L2" s="557" t="s">
        <v>554</v>
      </c>
      <c r="M2" s="14"/>
      <c r="N2" s="14"/>
      <c r="O2" s="14"/>
      <c r="P2" s="14"/>
      <c r="Q2" s="14"/>
      <c r="R2" s="14"/>
      <c r="S2" s="14"/>
      <c r="T2" s="14"/>
      <c r="U2" s="14"/>
      <c r="V2" s="14"/>
    </row>
    <row r="3" spans="1:22">
      <c r="A3" s="842" t="s">
        <v>292</v>
      </c>
      <c r="B3" s="842"/>
      <c r="C3" s="842"/>
      <c r="D3" s="842"/>
      <c r="E3" s="842"/>
      <c r="F3" s="842"/>
      <c r="G3" s="842"/>
      <c r="H3" s="842"/>
      <c r="I3" s="842"/>
      <c r="J3" s="842"/>
      <c r="K3" s="842"/>
      <c r="L3" s="557" t="s">
        <v>555</v>
      </c>
      <c r="M3" s="14"/>
      <c r="N3" s="14"/>
      <c r="O3" s="14"/>
      <c r="P3" s="14"/>
      <c r="Q3" s="14"/>
      <c r="R3" s="14"/>
      <c r="S3" s="14"/>
      <c r="T3" s="14"/>
      <c r="U3" s="14"/>
      <c r="V3" s="14"/>
    </row>
    <row r="4" spans="1:22">
      <c r="A4" s="842" t="s">
        <v>293</v>
      </c>
      <c r="B4" s="842"/>
      <c r="C4" s="842"/>
      <c r="D4" s="842"/>
      <c r="E4" s="842"/>
      <c r="F4" s="842"/>
      <c r="G4" s="842"/>
      <c r="H4" s="842"/>
      <c r="I4" s="842"/>
      <c r="J4" s="842"/>
      <c r="K4" s="842"/>
      <c r="L4" s="14"/>
      <c r="M4" s="14"/>
      <c r="N4" s="14"/>
      <c r="O4" s="14"/>
      <c r="P4" s="14"/>
      <c r="Q4" s="14"/>
      <c r="R4" s="14"/>
      <c r="S4" s="14"/>
      <c r="T4" s="14"/>
      <c r="U4" s="14"/>
      <c r="V4" s="14"/>
    </row>
    <row r="5" spans="1:22">
      <c r="A5" s="842" t="s">
        <v>294</v>
      </c>
      <c r="B5" s="842"/>
      <c r="C5" s="842"/>
      <c r="D5" s="842"/>
      <c r="E5" s="842"/>
      <c r="F5" s="842"/>
      <c r="G5" s="842"/>
      <c r="H5" s="842"/>
      <c r="I5" s="842"/>
      <c r="J5" s="842"/>
      <c r="K5" s="842"/>
      <c r="L5" s="14"/>
      <c r="M5" s="14"/>
      <c r="N5" s="14"/>
      <c r="O5" s="14"/>
      <c r="P5" s="14"/>
      <c r="Q5" s="14"/>
      <c r="R5" s="14"/>
      <c r="S5" s="14"/>
      <c r="T5" s="14"/>
      <c r="U5" s="14"/>
      <c r="V5" s="14"/>
    </row>
    <row r="6" spans="1:22" ht="15.6" customHeight="1">
      <c r="A6" s="842" t="s">
        <v>299</v>
      </c>
      <c r="B6" s="842"/>
      <c r="C6" s="842"/>
      <c r="D6" s="842"/>
      <c r="E6" s="842"/>
      <c r="F6" s="842"/>
      <c r="G6" s="842"/>
      <c r="H6" s="842"/>
      <c r="I6" s="842"/>
      <c r="J6" s="842"/>
      <c r="K6" s="842"/>
      <c r="L6" s="14"/>
      <c r="M6" s="14"/>
      <c r="N6" s="14"/>
      <c r="O6" s="14"/>
      <c r="P6" s="14"/>
      <c r="Q6" s="14"/>
      <c r="R6" s="14"/>
      <c r="S6" s="14"/>
      <c r="T6" s="14"/>
      <c r="U6" s="14"/>
      <c r="V6" s="14"/>
    </row>
    <row r="7" spans="1:22">
      <c r="A7" s="842" t="s">
        <v>295</v>
      </c>
      <c r="B7" s="842"/>
      <c r="C7" s="842"/>
      <c r="D7" s="842"/>
      <c r="E7" s="842"/>
      <c r="F7" s="842"/>
      <c r="G7" s="842"/>
      <c r="H7" s="842"/>
      <c r="I7" s="842"/>
      <c r="J7" s="842"/>
      <c r="K7" s="842"/>
      <c r="L7" s="14"/>
      <c r="M7" s="14"/>
      <c r="N7" s="14"/>
      <c r="O7" s="14"/>
      <c r="P7" s="14"/>
      <c r="Q7" s="14"/>
      <c r="R7" s="14"/>
      <c r="S7" s="14"/>
      <c r="T7" s="14"/>
      <c r="U7" s="14"/>
      <c r="V7" s="14"/>
    </row>
    <row r="8" spans="1:22" ht="30" customHeight="1">
      <c r="A8" s="843" t="s">
        <v>296</v>
      </c>
      <c r="B8" s="843"/>
      <c r="C8" s="843"/>
      <c r="D8" s="843"/>
      <c r="E8" s="843"/>
      <c r="F8" s="843"/>
      <c r="G8" s="843"/>
      <c r="H8" s="843"/>
      <c r="I8" s="843"/>
      <c r="J8" s="843"/>
      <c r="K8" s="843"/>
      <c r="L8" s="14"/>
      <c r="M8" s="14"/>
      <c r="N8" s="14"/>
      <c r="O8" s="14"/>
      <c r="P8" s="14"/>
      <c r="Q8" s="14"/>
      <c r="R8" s="14"/>
      <c r="S8" s="14"/>
      <c r="T8" s="14"/>
      <c r="U8" s="14"/>
      <c r="V8" s="14"/>
    </row>
    <row r="9" spans="1:22" ht="30.6" customHeight="1">
      <c r="A9" s="843" t="s">
        <v>297</v>
      </c>
      <c r="B9" s="843"/>
      <c r="C9" s="843"/>
      <c r="D9" s="843"/>
      <c r="E9" s="843"/>
      <c r="F9" s="843"/>
      <c r="G9" s="843"/>
      <c r="H9" s="843"/>
      <c r="I9" s="843"/>
      <c r="J9" s="843"/>
      <c r="K9" s="843"/>
      <c r="L9" s="14"/>
      <c r="M9" s="14"/>
      <c r="N9" s="14"/>
      <c r="O9" s="14"/>
      <c r="P9" s="14"/>
      <c r="Q9" s="14"/>
      <c r="R9" s="14"/>
      <c r="S9" s="14"/>
      <c r="T9" s="14"/>
      <c r="U9" s="14"/>
      <c r="V9" s="14"/>
    </row>
    <row r="10" spans="1:22">
      <c r="A10" s="7"/>
      <c r="B10" s="7"/>
      <c r="C10" s="7"/>
      <c r="D10" s="7"/>
      <c r="E10" s="7"/>
      <c r="F10" s="7"/>
      <c r="G10" s="7"/>
      <c r="H10" s="7"/>
      <c r="I10" s="419"/>
      <c r="J10" s="420"/>
      <c r="K10" s="7"/>
      <c r="L10" s="14"/>
      <c r="M10" s="14"/>
      <c r="N10" s="14"/>
      <c r="O10" s="14"/>
      <c r="P10" s="14"/>
      <c r="Q10" s="14"/>
      <c r="R10" s="14"/>
      <c r="S10" s="14"/>
      <c r="T10" s="14"/>
      <c r="U10" s="14"/>
      <c r="V10" s="14"/>
    </row>
    <row r="11" spans="1:22">
      <c r="A11" s="8" t="s">
        <v>300</v>
      </c>
      <c r="B11" s="7"/>
      <c r="C11" s="7"/>
      <c r="D11" s="7"/>
      <c r="E11" s="7"/>
      <c r="F11" s="7"/>
      <c r="G11" s="7"/>
      <c r="H11" s="7"/>
      <c r="I11" s="419"/>
      <c r="J11" s="420"/>
      <c r="K11" s="7"/>
      <c r="L11" s="14"/>
      <c r="M11" s="14"/>
      <c r="N11" s="14"/>
      <c r="O11" s="14"/>
      <c r="P11" s="14"/>
      <c r="Q11" s="14"/>
      <c r="R11" s="14"/>
      <c r="S11" s="14"/>
      <c r="T11" s="14"/>
      <c r="U11" s="14"/>
      <c r="V11" s="14"/>
    </row>
    <row r="12" spans="1:22" ht="110.4">
      <c r="A12" s="7"/>
      <c r="B12" s="421" t="s">
        <v>301</v>
      </c>
      <c r="C12" s="422" t="s">
        <v>302</v>
      </c>
      <c r="D12" s="422" t="s">
        <v>303</v>
      </c>
      <c r="E12" s="422" t="s">
        <v>304</v>
      </c>
      <c r="F12" s="422" t="s">
        <v>305</v>
      </c>
      <c r="G12" s="422" t="s">
        <v>306</v>
      </c>
      <c r="H12" s="422" t="s">
        <v>307</v>
      </c>
      <c r="I12" s="423" t="s">
        <v>331</v>
      </c>
      <c r="J12" s="424" t="s">
        <v>308</v>
      </c>
      <c r="K12" s="425" t="s">
        <v>309</v>
      </c>
      <c r="L12" s="14"/>
      <c r="M12" s="14"/>
      <c r="N12" s="14"/>
      <c r="O12" s="14"/>
      <c r="P12" s="14"/>
      <c r="Q12" s="14"/>
      <c r="R12" s="14"/>
      <c r="S12" s="14"/>
      <c r="T12" s="14"/>
      <c r="U12" s="14"/>
      <c r="V12" s="14"/>
    </row>
    <row r="13" spans="1:22">
      <c r="A13" s="7"/>
      <c r="B13" s="426"/>
      <c r="C13" s="427" t="s">
        <v>310</v>
      </c>
      <c r="D13" s="428" t="s">
        <v>311</v>
      </c>
      <c r="E13" s="427" t="s">
        <v>312</v>
      </c>
      <c r="F13" s="427" t="s">
        <v>313</v>
      </c>
      <c r="G13" s="427" t="s">
        <v>314</v>
      </c>
      <c r="H13" s="429"/>
      <c r="I13" s="430"/>
      <c r="J13" s="431">
        <v>42087</v>
      </c>
      <c r="K13" s="432">
        <v>240</v>
      </c>
      <c r="L13" s="556" t="s">
        <v>50</v>
      </c>
      <c r="M13" s="14"/>
      <c r="N13" s="14"/>
      <c r="O13" s="14"/>
      <c r="P13" s="14"/>
      <c r="Q13" s="14"/>
      <c r="R13" s="14"/>
      <c r="S13" s="14"/>
      <c r="T13" s="14"/>
      <c r="U13" s="14"/>
      <c r="V13" s="14"/>
    </row>
    <row r="14" spans="1:22" ht="15.6" customHeight="1">
      <c r="A14" s="7"/>
      <c r="B14" s="426"/>
      <c r="C14" s="433" t="s">
        <v>315</v>
      </c>
      <c r="D14" s="433" t="s">
        <v>316</v>
      </c>
      <c r="E14" s="433" t="s">
        <v>317</v>
      </c>
      <c r="F14" s="433" t="s">
        <v>318</v>
      </c>
      <c r="G14" s="433" t="s">
        <v>319</v>
      </c>
      <c r="H14" s="433"/>
      <c r="I14" s="433"/>
      <c r="J14" s="431">
        <v>42179</v>
      </c>
      <c r="K14" s="432">
        <v>250</v>
      </c>
      <c r="L14" s="555">
        <f>'Info about Conf'!C4</f>
        <v>0</v>
      </c>
      <c r="M14" s="14"/>
      <c r="N14" s="14"/>
      <c r="O14" s="14"/>
      <c r="P14" s="14"/>
      <c r="Q14" s="14"/>
      <c r="R14" s="14"/>
      <c r="S14" s="14"/>
      <c r="T14" s="14"/>
      <c r="U14" s="14"/>
      <c r="V14" s="14"/>
    </row>
    <row r="15" spans="1:22">
      <c r="A15" s="7"/>
      <c r="B15" s="426"/>
      <c r="C15" s="433"/>
      <c r="D15" s="434"/>
      <c r="E15" s="433"/>
      <c r="F15" s="433"/>
      <c r="G15" s="433"/>
      <c r="H15" s="433" t="s">
        <v>320</v>
      </c>
      <c r="I15" s="435"/>
      <c r="J15" s="436">
        <v>42094</v>
      </c>
      <c r="K15" s="437">
        <v>880</v>
      </c>
      <c r="L15" s="556" t="s">
        <v>399</v>
      </c>
      <c r="M15" s="14"/>
      <c r="N15" s="14"/>
      <c r="O15" s="14"/>
      <c r="P15" s="14"/>
      <c r="Q15" s="14"/>
      <c r="R15" s="14"/>
      <c r="S15" s="14"/>
      <c r="T15" s="14"/>
      <c r="U15" s="14"/>
      <c r="V15" s="14"/>
    </row>
    <row r="16" spans="1:22">
      <c r="A16" s="7"/>
      <c r="B16" s="426"/>
      <c r="C16" s="427" t="s">
        <v>321</v>
      </c>
      <c r="D16" s="428" t="s">
        <v>322</v>
      </c>
      <c r="E16" s="427" t="s">
        <v>323</v>
      </c>
      <c r="F16" s="427" t="s">
        <v>324</v>
      </c>
      <c r="G16" s="427" t="s">
        <v>325</v>
      </c>
      <c r="H16" s="429"/>
      <c r="I16" s="430" t="s">
        <v>326</v>
      </c>
      <c r="J16" s="431">
        <v>42120</v>
      </c>
      <c r="K16" s="432">
        <v>80</v>
      </c>
      <c r="L16" s="555">
        <f>'Info about Conf'!C5</f>
        <v>0</v>
      </c>
      <c r="M16" s="14"/>
      <c r="N16" s="14"/>
      <c r="O16" s="14"/>
      <c r="P16" s="14"/>
      <c r="Q16" s="14"/>
      <c r="R16" s="14"/>
      <c r="S16" s="14"/>
      <c r="T16" s="14"/>
      <c r="U16" s="14"/>
      <c r="V16" s="14"/>
    </row>
    <row r="17" spans="1:22">
      <c r="A17" s="7"/>
      <c r="B17" s="7"/>
      <c r="C17" s="7"/>
      <c r="D17" s="7"/>
      <c r="E17" s="7"/>
      <c r="F17" s="7"/>
      <c r="G17" s="7"/>
      <c r="H17" s="7"/>
      <c r="I17" s="419"/>
      <c r="J17" s="420"/>
      <c r="K17" s="7"/>
      <c r="L17" s="456">
        <v>46295</v>
      </c>
      <c r="M17" s="458"/>
      <c r="N17" s="459" t="s">
        <v>403</v>
      </c>
      <c r="O17" s="458"/>
      <c r="P17" s="14"/>
      <c r="Q17" s="14"/>
      <c r="R17" s="14"/>
      <c r="S17" s="14"/>
      <c r="T17" s="14"/>
      <c r="U17" s="14"/>
      <c r="V17" s="14"/>
    </row>
    <row r="18" spans="1:22" ht="36" customHeight="1">
      <c r="A18" s="846" t="s">
        <v>745</v>
      </c>
      <c r="B18" s="846"/>
      <c r="C18" s="846"/>
      <c r="D18" s="846"/>
      <c r="E18" s="846"/>
      <c r="F18" s="846"/>
      <c r="G18" s="846"/>
      <c r="H18" s="846"/>
      <c r="I18" s="846"/>
      <c r="J18" s="846"/>
      <c r="K18" s="846"/>
      <c r="L18" s="7"/>
      <c r="M18" s="459" t="s">
        <v>403</v>
      </c>
      <c r="N18" s="460" t="s">
        <v>400</v>
      </c>
      <c r="O18" s="460" t="s">
        <v>402</v>
      </c>
      <c r="P18" s="14"/>
      <c r="Q18" s="14"/>
      <c r="R18" s="14"/>
      <c r="S18" s="14"/>
      <c r="T18" s="14"/>
      <c r="U18" s="14"/>
      <c r="V18" s="14"/>
    </row>
    <row r="19" spans="1:22" ht="16.2" thickBot="1">
      <c r="I19" s="31"/>
      <c r="J19" s="418"/>
      <c r="L19" s="7"/>
      <c r="M19" s="458"/>
      <c r="N19" s="459" t="s">
        <v>401</v>
      </c>
      <c r="O19" s="458"/>
      <c r="P19" s="14"/>
      <c r="Q19" s="14"/>
      <c r="R19" s="14"/>
      <c r="S19" s="14"/>
      <c r="T19" s="14"/>
      <c r="U19" s="14"/>
      <c r="V19" s="14"/>
    </row>
    <row r="20" spans="1:22" ht="18.600000000000001" thickBot="1">
      <c r="C20" s="840" t="s">
        <v>285</v>
      </c>
      <c r="D20" s="840"/>
      <c r="E20" s="840"/>
      <c r="F20" s="844"/>
      <c r="G20" s="845"/>
      <c r="I20" s="847" t="s">
        <v>404</v>
      </c>
      <c r="J20" s="848"/>
      <c r="K20" s="417">
        <f>SUM(K23:K42)</f>
        <v>0</v>
      </c>
      <c r="L20" s="831" t="s">
        <v>336</v>
      </c>
      <c r="M20" s="832"/>
      <c r="N20" s="832"/>
      <c r="O20" s="833"/>
      <c r="S20" s="14"/>
      <c r="T20" s="14"/>
      <c r="U20" s="14"/>
      <c r="V20" s="14"/>
    </row>
    <row r="21" spans="1:22" ht="15.6" customHeight="1">
      <c r="C21" s="827" t="s">
        <v>328</v>
      </c>
      <c r="D21" s="849" t="s">
        <v>327</v>
      </c>
      <c r="E21" s="851" t="s">
        <v>286</v>
      </c>
      <c r="F21" s="853" t="s">
        <v>287</v>
      </c>
      <c r="G21" s="854" t="s">
        <v>288</v>
      </c>
      <c r="H21" s="825" t="s">
        <v>289</v>
      </c>
      <c r="I21" s="827" t="s">
        <v>329</v>
      </c>
      <c r="J21" s="834" t="s">
        <v>330</v>
      </c>
      <c r="K21" s="836" t="s">
        <v>197</v>
      </c>
      <c r="L21" s="829" t="s">
        <v>333</v>
      </c>
      <c r="M21" s="838" t="s">
        <v>553</v>
      </c>
      <c r="N21" s="821" t="s">
        <v>405</v>
      </c>
      <c r="O21" s="822"/>
      <c r="P21" s="462"/>
      <c r="S21" s="14"/>
      <c r="T21" s="14"/>
      <c r="U21" s="14"/>
      <c r="V21" s="14"/>
    </row>
    <row r="22" spans="1:22" ht="37.200000000000003" customHeight="1" thickBot="1">
      <c r="C22" s="828"/>
      <c r="D22" s="850"/>
      <c r="E22" s="852"/>
      <c r="F22" s="828"/>
      <c r="G22" s="852"/>
      <c r="H22" s="826"/>
      <c r="I22" s="828"/>
      <c r="J22" s="835"/>
      <c r="K22" s="837"/>
      <c r="L22" s="830"/>
      <c r="M22" s="839"/>
      <c r="N22" s="823"/>
      <c r="O22" s="824"/>
      <c r="P22" s="462"/>
      <c r="S22" s="14"/>
      <c r="T22" s="14"/>
      <c r="U22" s="14"/>
      <c r="V22" s="14"/>
    </row>
    <row r="23" spans="1:22" ht="31.2" customHeight="1">
      <c r="B23" s="438">
        <v>1</v>
      </c>
      <c r="C23" s="439"/>
      <c r="D23" s="439"/>
      <c r="E23" s="439"/>
      <c r="F23" s="439"/>
      <c r="G23" s="439"/>
      <c r="H23" s="566"/>
      <c r="I23" s="439"/>
      <c r="J23" s="440"/>
      <c r="K23" s="443"/>
      <c r="L23" s="463" t="s">
        <v>334</v>
      </c>
      <c r="M23" s="446" t="s">
        <v>403</v>
      </c>
      <c r="N23" s="461" t="str">
        <f>IF(M23="Y","G","R")</f>
        <v>R</v>
      </c>
      <c r="O23" s="534" t="s">
        <v>697</v>
      </c>
      <c r="P23" s="14"/>
      <c r="Q23" s="14"/>
      <c r="R23" s="14"/>
      <c r="S23" s="14"/>
      <c r="T23" s="14"/>
      <c r="U23" s="14"/>
      <c r="V23" s="14"/>
    </row>
    <row r="24" spans="1:22" ht="31.2" customHeight="1">
      <c r="B24" s="438">
        <v>2</v>
      </c>
      <c r="C24" s="41"/>
      <c r="D24" s="41"/>
      <c r="E24" s="41"/>
      <c r="F24" s="41"/>
      <c r="G24" s="41"/>
      <c r="H24" s="567"/>
      <c r="I24" s="41"/>
      <c r="J24" s="441"/>
      <c r="K24" s="444"/>
      <c r="L24" s="464" t="s">
        <v>695</v>
      </c>
      <c r="M24" s="446" t="s">
        <v>403</v>
      </c>
      <c r="N24" s="445" t="str">
        <f>IF(M24="Y","G","Y")</f>
        <v>Y</v>
      </c>
      <c r="O24" s="535" t="s">
        <v>698</v>
      </c>
      <c r="P24" s="14"/>
      <c r="Q24" s="14"/>
      <c r="R24" s="14"/>
      <c r="S24" s="14"/>
      <c r="T24" s="14"/>
      <c r="U24" s="14"/>
      <c r="V24" s="14"/>
    </row>
    <row r="25" spans="1:22" ht="28.8" customHeight="1">
      <c r="B25" s="438">
        <v>3</v>
      </c>
      <c r="C25" s="41"/>
      <c r="D25" s="41"/>
      <c r="E25" s="41"/>
      <c r="F25" s="41"/>
      <c r="G25" s="41"/>
      <c r="H25" s="567"/>
      <c r="I25" s="41"/>
      <c r="J25" s="441"/>
      <c r="K25" s="444"/>
      <c r="L25" s="465" t="s">
        <v>708</v>
      </c>
      <c r="M25" s="446" t="s">
        <v>403</v>
      </c>
      <c r="N25" s="445" t="str">
        <f>IF(M25="Y","G","Y")</f>
        <v>Y</v>
      </c>
      <c r="O25" s="535" t="s">
        <v>698</v>
      </c>
      <c r="P25" s="14"/>
      <c r="Q25" s="14"/>
      <c r="R25" s="14"/>
      <c r="S25" s="14"/>
      <c r="T25" s="14"/>
      <c r="U25" s="14"/>
      <c r="V25" s="14"/>
    </row>
    <row r="26" spans="1:22" ht="28.8">
      <c r="B26" s="438">
        <v>4</v>
      </c>
      <c r="C26" s="41"/>
      <c r="D26" s="41"/>
      <c r="E26" s="41"/>
      <c r="F26" s="41"/>
      <c r="G26" s="41"/>
      <c r="H26" s="567"/>
      <c r="I26" s="41"/>
      <c r="J26" s="441"/>
      <c r="K26" s="444"/>
      <c r="L26" s="465" t="s">
        <v>696</v>
      </c>
      <c r="M26" s="446" t="s">
        <v>403</v>
      </c>
      <c r="N26" s="445" t="str">
        <f t="shared" ref="N26:N27" si="0">IF(M26="Y","G","Y")</f>
        <v>Y</v>
      </c>
      <c r="O26" s="535" t="s">
        <v>698</v>
      </c>
      <c r="P26" s="14"/>
      <c r="Q26" s="14"/>
      <c r="R26" s="14"/>
      <c r="S26" s="14"/>
      <c r="T26" s="14"/>
      <c r="U26" s="14"/>
      <c r="V26" s="14"/>
    </row>
    <row r="27" spans="1:22" ht="28.8" customHeight="1" thickBot="1">
      <c r="B27" s="438">
        <v>5</v>
      </c>
      <c r="C27" s="41"/>
      <c r="D27" s="41"/>
      <c r="E27" s="41"/>
      <c r="F27" s="41"/>
      <c r="G27" s="41"/>
      <c r="H27" s="567"/>
      <c r="I27" s="41"/>
      <c r="J27" s="441"/>
      <c r="K27" s="444"/>
      <c r="L27" s="558" t="s">
        <v>340</v>
      </c>
      <c r="M27" s="532" t="s">
        <v>403</v>
      </c>
      <c r="N27" s="533" t="str">
        <f t="shared" si="0"/>
        <v>Y</v>
      </c>
      <c r="O27" s="535" t="s">
        <v>698</v>
      </c>
      <c r="P27" s="14"/>
      <c r="Q27" s="14"/>
      <c r="R27" s="14"/>
      <c r="S27" s="14"/>
      <c r="T27" s="14"/>
      <c r="U27" s="14"/>
      <c r="V27" s="14"/>
    </row>
    <row r="28" spans="1:22" ht="29.4" customHeight="1">
      <c r="B28" s="438">
        <v>6</v>
      </c>
      <c r="C28" s="41"/>
      <c r="D28" s="41"/>
      <c r="E28" s="41"/>
      <c r="F28" s="41"/>
      <c r="G28" s="41"/>
      <c r="H28" s="567"/>
      <c r="I28" s="41"/>
      <c r="J28" s="441"/>
      <c r="K28" s="442"/>
      <c r="M28" s="14"/>
      <c r="N28" s="14"/>
      <c r="O28" s="14"/>
      <c r="P28" s="14"/>
      <c r="Q28" s="14"/>
      <c r="R28" s="14"/>
      <c r="S28" s="14"/>
      <c r="T28" s="14"/>
      <c r="U28" s="14"/>
      <c r="V28" s="14"/>
    </row>
    <row r="29" spans="1:22" ht="29.4" customHeight="1">
      <c r="B29" s="438">
        <v>7</v>
      </c>
      <c r="C29" s="41"/>
      <c r="D29" s="41"/>
      <c r="E29" s="41"/>
      <c r="F29" s="41"/>
      <c r="G29" s="41"/>
      <c r="H29" s="567"/>
      <c r="I29" s="41"/>
      <c r="J29" s="441"/>
      <c r="K29" s="442"/>
      <c r="L29" s="14"/>
      <c r="M29" s="14"/>
      <c r="N29" s="14"/>
      <c r="O29" s="14"/>
      <c r="P29" s="14"/>
      <c r="Q29" s="14"/>
      <c r="R29" s="14"/>
      <c r="S29" s="14"/>
      <c r="T29" s="14"/>
      <c r="U29" s="14"/>
      <c r="V29" s="14"/>
    </row>
    <row r="30" spans="1:22" ht="29.4" customHeight="1">
      <c r="B30" s="438">
        <v>8</v>
      </c>
      <c r="C30" s="41"/>
      <c r="D30" s="41"/>
      <c r="E30" s="41"/>
      <c r="F30" s="41"/>
      <c r="G30" s="41"/>
      <c r="H30" s="567"/>
      <c r="I30" s="41"/>
      <c r="J30" s="441"/>
      <c r="K30" s="442"/>
      <c r="L30" s="14"/>
      <c r="M30" s="14"/>
      <c r="N30" s="14"/>
      <c r="O30" s="14"/>
      <c r="P30" s="14"/>
      <c r="Q30" s="14"/>
      <c r="R30" s="14"/>
      <c r="S30" s="14"/>
      <c r="T30" s="14"/>
      <c r="U30" s="14"/>
      <c r="V30" s="14"/>
    </row>
    <row r="31" spans="1:22" ht="29.4" customHeight="1">
      <c r="B31" s="438">
        <v>9</v>
      </c>
      <c r="C31" s="41"/>
      <c r="D31" s="41"/>
      <c r="E31" s="41"/>
      <c r="F31" s="41"/>
      <c r="G31" s="41"/>
      <c r="H31" s="567"/>
      <c r="I31" s="41"/>
      <c r="J31" s="441"/>
      <c r="K31" s="442"/>
      <c r="L31" s="14"/>
      <c r="M31" s="14"/>
      <c r="N31" s="14"/>
      <c r="O31" s="14"/>
      <c r="P31" s="14"/>
      <c r="Q31" s="14"/>
      <c r="R31" s="14"/>
      <c r="S31" s="14"/>
      <c r="T31" s="14"/>
      <c r="U31" s="14"/>
      <c r="V31" s="14"/>
    </row>
    <row r="32" spans="1:22" ht="29.4" customHeight="1">
      <c r="B32" s="438">
        <v>10</v>
      </c>
      <c r="C32" s="41"/>
      <c r="D32" s="41"/>
      <c r="E32" s="41"/>
      <c r="F32" s="41"/>
      <c r="G32" s="41"/>
      <c r="H32" s="567"/>
      <c r="I32" s="41"/>
      <c r="J32" s="441"/>
      <c r="K32" s="442"/>
      <c r="L32" s="14"/>
      <c r="M32" s="14"/>
      <c r="N32" s="14"/>
      <c r="O32" s="14"/>
      <c r="P32" s="14"/>
      <c r="Q32" s="14"/>
      <c r="R32" s="14"/>
      <c r="S32" s="14"/>
      <c r="T32" s="14"/>
      <c r="U32" s="14"/>
      <c r="V32" s="14"/>
    </row>
    <row r="33" spans="2:22" ht="29.4" customHeight="1">
      <c r="B33" s="438">
        <v>11</v>
      </c>
      <c r="C33" s="41"/>
      <c r="D33" s="41"/>
      <c r="E33" s="41"/>
      <c r="F33" s="41"/>
      <c r="G33" s="41"/>
      <c r="H33" s="567"/>
      <c r="I33" s="41"/>
      <c r="J33" s="441" t="s">
        <v>290</v>
      </c>
      <c r="K33" s="442"/>
      <c r="L33" s="14"/>
      <c r="M33" s="14"/>
      <c r="N33" s="14"/>
      <c r="O33" s="14"/>
      <c r="P33" s="14"/>
      <c r="Q33" s="14"/>
      <c r="R33" s="14"/>
      <c r="S33" s="14"/>
      <c r="T33" s="14"/>
      <c r="U33" s="14"/>
      <c r="V33" s="14"/>
    </row>
    <row r="34" spans="2:22" ht="29.4" customHeight="1">
      <c r="B34" s="438">
        <v>12</v>
      </c>
      <c r="C34" s="41"/>
      <c r="D34" s="41"/>
      <c r="E34" s="41"/>
      <c r="F34" s="41"/>
      <c r="G34" s="41"/>
      <c r="H34" s="567"/>
      <c r="I34" s="41"/>
      <c r="J34" s="441"/>
      <c r="K34" s="442"/>
      <c r="L34" s="14"/>
      <c r="M34" s="14"/>
      <c r="N34" s="14"/>
      <c r="O34" s="14"/>
      <c r="P34" s="14"/>
      <c r="Q34" s="14"/>
      <c r="R34" s="14"/>
      <c r="S34" s="14"/>
      <c r="T34" s="14"/>
      <c r="U34" s="14"/>
      <c r="V34" s="14"/>
    </row>
    <row r="35" spans="2:22" ht="29.4" customHeight="1">
      <c r="B35" s="438">
        <v>13</v>
      </c>
      <c r="C35" s="41"/>
      <c r="D35" s="41"/>
      <c r="E35" s="41"/>
      <c r="F35" s="41"/>
      <c r="G35" s="41"/>
      <c r="H35" s="567"/>
      <c r="I35" s="41"/>
      <c r="J35" s="441"/>
      <c r="K35" s="442"/>
      <c r="L35" s="14"/>
      <c r="M35" s="14"/>
      <c r="N35" s="14"/>
      <c r="O35" s="14"/>
      <c r="P35" s="14"/>
      <c r="Q35" s="14"/>
      <c r="R35" s="14"/>
      <c r="S35" s="14"/>
      <c r="T35" s="14"/>
      <c r="U35" s="14"/>
      <c r="V35" s="14"/>
    </row>
    <row r="36" spans="2:22" ht="29.4" customHeight="1">
      <c r="B36" s="438">
        <v>14</v>
      </c>
      <c r="C36" s="41"/>
      <c r="D36" s="41"/>
      <c r="E36" s="41"/>
      <c r="F36" s="41"/>
      <c r="G36" s="41"/>
      <c r="H36" s="567"/>
      <c r="I36" s="41"/>
      <c r="J36" s="441"/>
      <c r="K36" s="442"/>
      <c r="L36" s="14"/>
      <c r="M36" s="14"/>
      <c r="N36" s="14"/>
      <c r="O36" s="14"/>
      <c r="P36" s="14"/>
      <c r="Q36" s="14"/>
      <c r="R36" s="14"/>
      <c r="S36" s="14"/>
      <c r="T36" s="14"/>
      <c r="U36" s="14"/>
      <c r="V36" s="14"/>
    </row>
    <row r="37" spans="2:22" ht="29.4" customHeight="1">
      <c r="B37" s="438">
        <v>15</v>
      </c>
      <c r="C37" s="41"/>
      <c r="D37" s="41"/>
      <c r="E37" s="41"/>
      <c r="F37" s="41"/>
      <c r="G37" s="41"/>
      <c r="H37" s="567"/>
      <c r="I37" s="41"/>
      <c r="J37" s="441"/>
      <c r="K37" s="442"/>
      <c r="L37" s="14"/>
      <c r="M37" s="14"/>
      <c r="N37" s="14"/>
      <c r="O37" s="14"/>
      <c r="P37" s="14"/>
      <c r="Q37" s="14"/>
      <c r="R37" s="14"/>
      <c r="S37" s="14"/>
      <c r="T37" s="14"/>
      <c r="U37" s="14"/>
      <c r="V37" s="14"/>
    </row>
    <row r="38" spans="2:22" ht="29.4" customHeight="1">
      <c r="B38" s="438">
        <v>16</v>
      </c>
      <c r="C38" s="41"/>
      <c r="D38" s="41"/>
      <c r="E38" s="41"/>
      <c r="F38" s="41"/>
      <c r="G38" s="41"/>
      <c r="H38" s="567"/>
      <c r="I38" s="41"/>
      <c r="J38" s="441"/>
      <c r="K38" s="442"/>
      <c r="L38" s="14"/>
      <c r="M38" s="14"/>
      <c r="N38" s="14"/>
      <c r="O38" s="14"/>
      <c r="P38" s="14"/>
      <c r="Q38" s="14"/>
      <c r="R38" s="14"/>
      <c r="S38" s="14"/>
      <c r="T38" s="14"/>
      <c r="U38" s="14"/>
      <c r="V38" s="14"/>
    </row>
    <row r="39" spans="2:22" ht="29.4" customHeight="1">
      <c r="B39" s="438">
        <v>17</v>
      </c>
      <c r="C39" s="41"/>
      <c r="D39" s="41"/>
      <c r="E39" s="41"/>
      <c r="F39" s="41"/>
      <c r="G39" s="41"/>
      <c r="H39" s="567"/>
      <c r="I39" s="41"/>
      <c r="J39" s="441"/>
      <c r="K39" s="442"/>
      <c r="L39" s="14"/>
      <c r="M39" s="14"/>
      <c r="N39" s="14"/>
      <c r="O39" s="14"/>
      <c r="P39" s="14"/>
      <c r="Q39" s="14"/>
      <c r="R39" s="14"/>
      <c r="S39" s="14"/>
      <c r="T39" s="14"/>
      <c r="U39" s="14"/>
      <c r="V39" s="14"/>
    </row>
    <row r="40" spans="2:22" ht="29.4" customHeight="1">
      <c r="B40" s="438">
        <v>18</v>
      </c>
      <c r="C40" s="41"/>
      <c r="D40" s="41"/>
      <c r="E40" s="41"/>
      <c r="F40" s="41"/>
      <c r="G40" s="41"/>
      <c r="H40" s="567"/>
      <c r="I40" s="41"/>
      <c r="J40" s="441"/>
      <c r="K40" s="442"/>
      <c r="L40" s="14"/>
      <c r="M40" s="14"/>
      <c r="N40" s="14"/>
      <c r="O40" s="14"/>
      <c r="P40" s="14"/>
      <c r="Q40" s="14"/>
      <c r="R40" s="14"/>
      <c r="S40" s="14"/>
      <c r="T40" s="14"/>
      <c r="U40" s="14"/>
      <c r="V40" s="14"/>
    </row>
    <row r="41" spans="2:22" ht="29.4" customHeight="1">
      <c r="B41" s="438">
        <v>19</v>
      </c>
      <c r="C41" s="41"/>
      <c r="D41" s="41"/>
      <c r="E41" s="41"/>
      <c r="F41" s="41"/>
      <c r="G41" s="41"/>
      <c r="H41" s="567"/>
      <c r="I41" s="41"/>
      <c r="J41" s="441"/>
      <c r="K41" s="442"/>
      <c r="L41" s="14"/>
      <c r="M41" s="14"/>
      <c r="N41" s="14"/>
      <c r="O41" s="14"/>
      <c r="P41" s="14"/>
      <c r="Q41" s="14"/>
      <c r="R41" s="14"/>
      <c r="S41" s="14"/>
      <c r="T41" s="14"/>
      <c r="U41" s="14"/>
      <c r="V41" s="14"/>
    </row>
    <row r="42" spans="2:22" ht="29.4" customHeight="1">
      <c r="B42" s="438">
        <v>20</v>
      </c>
      <c r="C42" s="41"/>
      <c r="D42" s="41"/>
      <c r="E42" s="41"/>
      <c r="F42" s="41"/>
      <c r="G42" s="41"/>
      <c r="H42" s="567"/>
      <c r="I42" s="41"/>
      <c r="J42" s="441"/>
      <c r="K42" s="442"/>
      <c r="L42" s="14"/>
      <c r="M42" s="14"/>
      <c r="N42" s="14"/>
      <c r="O42" s="14"/>
      <c r="P42" s="14"/>
      <c r="Q42" s="14"/>
      <c r="R42" s="14"/>
      <c r="S42" s="14"/>
      <c r="T42" s="14"/>
      <c r="U42" s="14"/>
      <c r="V42" s="14"/>
    </row>
  </sheetData>
  <sheetProtection algorithmName="SHA-512" hashValue="7sgPjPlo0QlsiTHguq2gG+hBWXLJGR4vllQC7fv/57hM6nsyd2+OsWM/Dklr7vwUlmBw35ORGuH/8GeTScWFtA==" saltValue="rauJTcyP1+trg9jKXA67zw==" spinCount="100000" sheet="1" objects="1" scenarios="1"/>
  <mergeCells count="26">
    <mergeCell ref="L21:L22"/>
    <mergeCell ref="M21:M22"/>
    <mergeCell ref="N21:O22"/>
    <mergeCell ref="L20:O20"/>
    <mergeCell ref="C21:C22"/>
    <mergeCell ref="D21:D22"/>
    <mergeCell ref="E21:E22"/>
    <mergeCell ref="F21:F22"/>
    <mergeCell ref="G21:G22"/>
    <mergeCell ref="H21:H22"/>
    <mergeCell ref="I21:I22"/>
    <mergeCell ref="J21:J22"/>
    <mergeCell ref="K21:K22"/>
    <mergeCell ref="A7:K7"/>
    <mergeCell ref="A8:K8"/>
    <mergeCell ref="A9:K9"/>
    <mergeCell ref="A18:K18"/>
    <mergeCell ref="C20:E20"/>
    <mergeCell ref="F20:G20"/>
    <mergeCell ref="I20:J20"/>
    <mergeCell ref="A6:K6"/>
    <mergeCell ref="A1:K1"/>
    <mergeCell ref="A2:K2"/>
    <mergeCell ref="A3:K3"/>
    <mergeCell ref="A4:K4"/>
    <mergeCell ref="A5:K5"/>
  </mergeCells>
  <conditionalFormatting sqref="N23">
    <cfRule type="containsText" dxfId="21" priority="4" operator="containsText" text="R">
      <formula>NOT(ISERROR(SEARCH("R",N23)))</formula>
    </cfRule>
  </conditionalFormatting>
  <conditionalFormatting sqref="N23:N27">
    <cfRule type="containsText" dxfId="20" priority="1" operator="containsText" text="G">
      <formula>NOT(ISERROR(SEARCH("G",N23)))</formula>
    </cfRule>
  </conditionalFormatting>
  <conditionalFormatting sqref="N24:N27">
    <cfRule type="containsText" dxfId="19" priority="3" operator="containsText" text="Y">
      <formula>NOT(ISERROR(SEARCH("Y",N24)))</formula>
    </cfRule>
  </conditionalFormatting>
  <dataValidations count="2">
    <dataValidation type="list" allowBlank="1" showInputMessage="1" showErrorMessage="1" sqref="M24:M27" xr:uid="{0417DE53-FB69-45DA-9AF8-3352E7284586}">
      <formula1>$N$17:$N$19</formula1>
    </dataValidation>
    <dataValidation type="list" allowBlank="1" showInputMessage="1" showErrorMessage="1" sqref="M23" xr:uid="{02F67434-FAD0-42AE-9A7A-930957FA359F}">
      <formula1>$M$18:$O$18</formula1>
    </dataValidation>
  </dataValidations>
  <hyperlinks>
    <hyperlink ref="L2" location="'GA Instructions'!A1" display="Click here to see Gift Aid Instructions" xr:uid="{CB696FE3-6B93-49D4-A679-8E354B4CBD8A}"/>
    <hyperlink ref="L3" location="'GA Claim Form Instructions'!A1" display="Click here to see GA claim form Instructions" xr:uid="{5485A80D-ADC7-4F87-9031-615F05777062}"/>
  </hyperlinks>
  <pageMargins left="0.7" right="0.7" top="0.75" bottom="0.75" header="0.3" footer="0.3"/>
  <customProperties>
    <customPr name="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9"/>
  </sheetPr>
  <dimension ref="A1:D103"/>
  <sheetViews>
    <sheetView view="pageLayout" zoomScaleNormal="100" workbookViewId="0">
      <selection activeCell="C6" sqref="C6"/>
    </sheetView>
  </sheetViews>
  <sheetFormatPr defaultColWidth="8.90625" defaultRowHeight="14.4"/>
  <cols>
    <col min="1" max="1" width="46.1796875" style="244" customWidth="1"/>
    <col min="2" max="3" width="11.81640625" style="244" customWidth="1"/>
    <col min="4" max="16384" width="8.90625" style="235"/>
  </cols>
  <sheetData>
    <row r="1" spans="1:3">
      <c r="A1" s="234" t="s">
        <v>148</v>
      </c>
    </row>
    <row r="2" spans="1:3">
      <c r="A2" s="236">
        <f>'Info about Conf'!C5</f>
        <v>0</v>
      </c>
    </row>
    <row r="3" spans="1:3" ht="14.25" customHeight="1">
      <c r="B3" s="237" t="s">
        <v>133</v>
      </c>
      <c r="C3" s="237" t="s">
        <v>134</v>
      </c>
    </row>
    <row r="4" spans="1:3" ht="14.25" customHeight="1">
      <c r="B4" s="238" t="s">
        <v>780</v>
      </c>
      <c r="C4" s="237" t="s">
        <v>781</v>
      </c>
    </row>
    <row r="5" spans="1:3">
      <c r="B5" s="236"/>
      <c r="C5" s="236"/>
    </row>
    <row r="6" spans="1:3">
      <c r="A6" s="234" t="s">
        <v>141</v>
      </c>
      <c r="B6" s="239">
        <f>'Sep 26 Return'!D10</f>
        <v>0</v>
      </c>
      <c r="C6" s="239">
        <f>'Jun 26 Return'!D10+'Sep 26 Return'!D10</f>
        <v>0</v>
      </c>
    </row>
    <row r="7" spans="1:3">
      <c r="A7" s="236"/>
      <c r="B7" s="239"/>
      <c r="C7" s="239"/>
    </row>
    <row r="8" spans="1:3">
      <c r="A8" s="234" t="s">
        <v>136</v>
      </c>
      <c r="B8" s="239">
        <f>'Sep 26 Return'!D31</f>
        <v>0</v>
      </c>
      <c r="C8" s="239">
        <f>'Jun 26 Return'!D31+'Sep 26 Return'!D31</f>
        <v>0</v>
      </c>
    </row>
    <row r="9" spans="1:3">
      <c r="A9" s="236"/>
      <c r="B9" s="240"/>
      <c r="C9" s="240"/>
    </row>
    <row r="10" spans="1:3">
      <c r="A10" s="236" t="s">
        <v>137</v>
      </c>
      <c r="B10" s="240">
        <f>SUM('Sep 26 Return'!C35:C44)</f>
        <v>0</v>
      </c>
      <c r="C10" s="240">
        <f>SUM('Jun 26 Return'!C35:C44)+SUM('Sep 26 Return'!C35:C44)</f>
        <v>0</v>
      </c>
    </row>
    <row r="11" spans="1:3">
      <c r="A11" s="236" t="s">
        <v>138</v>
      </c>
      <c r="B11" s="240">
        <f>SUM('Sep 26 Return'!C46:C49)</f>
        <v>0</v>
      </c>
      <c r="C11" s="240">
        <f>SUM('Jun 26 Return'!C46:C49)+SUM('Sep 26 Return'!C46:C49)</f>
        <v>0</v>
      </c>
    </row>
    <row r="12" spans="1:3">
      <c r="A12" s="236" t="s">
        <v>139</v>
      </c>
      <c r="B12" s="240">
        <f>SUM('Sep 26 Return'!C52:C59)</f>
        <v>0</v>
      </c>
      <c r="C12" s="240">
        <f>SUM('Jun 26 Return'!C52:C59)+SUM('Sep 26 Return'!C52:C59)</f>
        <v>0</v>
      </c>
    </row>
    <row r="13" spans="1:3">
      <c r="A13" s="234" t="s">
        <v>140</v>
      </c>
      <c r="B13" s="241">
        <f>SUM(B10:B12)</f>
        <v>0</v>
      </c>
      <c r="C13" s="241">
        <f>SUM(C10:C12)</f>
        <v>0</v>
      </c>
    </row>
    <row r="14" spans="1:3">
      <c r="A14" s="236"/>
      <c r="B14" s="240"/>
      <c r="C14" s="240"/>
    </row>
    <row r="15" spans="1:3" ht="15" thickBot="1">
      <c r="A15" s="234" t="s">
        <v>142</v>
      </c>
      <c r="B15" s="242">
        <f>B6+B8-B13</f>
        <v>0</v>
      </c>
      <c r="C15" s="242">
        <f>C6+C8-C13</f>
        <v>0</v>
      </c>
    </row>
    <row r="16" spans="1:3" ht="15" thickTop="1">
      <c r="B16" s="245"/>
      <c r="C16" s="245"/>
    </row>
    <row r="17" spans="1:3">
      <c r="B17" s="245"/>
      <c r="C17" s="245"/>
    </row>
    <row r="18" spans="1:3">
      <c r="A18" s="236" t="s">
        <v>143</v>
      </c>
      <c r="B18" s="240">
        <f>-'Sep 26 Return'!K35</f>
        <v>0</v>
      </c>
      <c r="C18" s="245"/>
    </row>
    <row r="19" spans="1:3">
      <c r="A19" s="236" t="s">
        <v>144</v>
      </c>
      <c r="B19" s="240">
        <f>'Sep 26 Return'!K42</f>
        <v>0</v>
      </c>
      <c r="C19" s="245"/>
    </row>
    <row r="20" spans="1:3" ht="15" thickBot="1">
      <c r="A20" s="234" t="s">
        <v>142</v>
      </c>
      <c r="B20" s="242">
        <f>SUM(B18:B19)</f>
        <v>0</v>
      </c>
      <c r="C20" s="245"/>
    </row>
    <row r="21" spans="1:3" ht="15" thickTop="1">
      <c r="B21" s="245"/>
      <c r="C21" s="245"/>
    </row>
    <row r="22" spans="1:3">
      <c r="B22" s="245"/>
      <c r="C22" s="245"/>
    </row>
    <row r="23" spans="1:3">
      <c r="A23" s="234" t="s">
        <v>145</v>
      </c>
      <c r="B23" s="245"/>
      <c r="C23" s="245"/>
    </row>
    <row r="24" spans="1:3">
      <c r="A24" s="244" t="s">
        <v>345</v>
      </c>
      <c r="B24" s="245">
        <f>'Sep 26 Return'!K21+'Sep 26 Return'!K23</f>
        <v>17.5</v>
      </c>
      <c r="C24" s="245"/>
    </row>
    <row r="25" spans="1:3">
      <c r="A25" s="244" t="s">
        <v>346</v>
      </c>
      <c r="B25" s="245" t="e">
        <f>'Sep 26 Return'!K22</f>
        <v>#N/A</v>
      </c>
      <c r="C25" s="245"/>
    </row>
    <row r="26" spans="1:3">
      <c r="B26" s="245"/>
      <c r="C26" s="245"/>
    </row>
    <row r="27" spans="1:3">
      <c r="B27" s="245"/>
      <c r="C27" s="245"/>
    </row>
    <row r="28" spans="1:3">
      <c r="B28" s="245"/>
      <c r="C28" s="245"/>
    </row>
    <row r="29" spans="1:3">
      <c r="B29" s="245"/>
      <c r="C29" s="245"/>
    </row>
    <row r="30" spans="1:3">
      <c r="B30" s="245"/>
      <c r="C30" s="245"/>
    </row>
    <row r="31" spans="1:3" ht="15" thickBot="1">
      <c r="A31" s="236" t="s">
        <v>146</v>
      </c>
      <c r="B31" s="242" t="e">
        <f>SUM(B24:B30)</f>
        <v>#N/A</v>
      </c>
      <c r="C31" s="245"/>
    </row>
    <row r="32" spans="1:3" ht="15" thickTop="1">
      <c r="B32" s="245"/>
      <c r="C32" s="245"/>
    </row>
    <row r="33" spans="1:3" ht="15" thickBot="1">
      <c r="A33" s="234" t="e">
        <f>IF(B33&gt;0,"Funds available to spend","Funds needed to be raised")</f>
        <v>#N/A</v>
      </c>
      <c r="B33" s="242" t="e">
        <f>B15-B31</f>
        <v>#N/A</v>
      </c>
      <c r="C33" s="245"/>
    </row>
    <row r="34" spans="1:3" ht="15" thickTop="1">
      <c r="B34" s="245"/>
      <c r="C34" s="245"/>
    </row>
    <row r="35" spans="1:3">
      <c r="B35" s="245"/>
      <c r="C35" s="245"/>
    </row>
    <row r="36" spans="1:3">
      <c r="A36" s="247" t="s">
        <v>147</v>
      </c>
    </row>
    <row r="37" spans="1:3">
      <c r="A37" s="922"/>
      <c r="B37" s="922"/>
      <c r="C37" s="922"/>
    </row>
    <row r="38" spans="1:3">
      <c r="A38" s="922"/>
      <c r="B38" s="922"/>
      <c r="C38" s="922"/>
    </row>
    <row r="39" spans="1:3">
      <c r="A39" s="922"/>
      <c r="B39" s="922"/>
      <c r="C39" s="922"/>
    </row>
    <row r="40" spans="1:3">
      <c r="A40" s="922"/>
      <c r="B40" s="922"/>
      <c r="C40" s="922"/>
    </row>
    <row r="41" spans="1:3">
      <c r="A41" s="922"/>
      <c r="B41" s="922"/>
      <c r="C41" s="922"/>
    </row>
    <row r="42" spans="1:3">
      <c r="A42" s="922"/>
      <c r="B42" s="922"/>
      <c r="C42" s="922"/>
    </row>
    <row r="43" spans="1:3">
      <c r="A43" s="922"/>
      <c r="B43" s="922"/>
      <c r="C43" s="922"/>
    </row>
    <row r="44" spans="1:3">
      <c r="A44" s="922"/>
      <c r="B44" s="922"/>
      <c r="C44" s="922"/>
    </row>
    <row r="45" spans="1:3">
      <c r="A45" s="922"/>
      <c r="B45" s="922"/>
      <c r="C45" s="922"/>
    </row>
    <row r="46" spans="1:3">
      <c r="A46" s="922"/>
      <c r="B46" s="922"/>
      <c r="C46" s="922"/>
    </row>
    <row r="47" spans="1:3">
      <c r="A47" s="922"/>
      <c r="B47" s="922"/>
      <c r="C47" s="922"/>
    </row>
    <row r="48" spans="1:3">
      <c r="A48" s="922"/>
      <c r="B48" s="922"/>
      <c r="C48" s="922"/>
    </row>
    <row r="51" spans="1:3">
      <c r="A51" s="234" t="s">
        <v>135</v>
      </c>
    </row>
    <row r="52" spans="1:3">
      <c r="A52" s="236">
        <f>'Info about Conf'!C5</f>
        <v>0</v>
      </c>
      <c r="B52" s="237" t="s">
        <v>133</v>
      </c>
      <c r="C52" s="237" t="s">
        <v>134</v>
      </c>
    </row>
    <row r="53" spans="1:3">
      <c r="A53" s="236"/>
      <c r="B53" s="238" t="str">
        <f>B4</f>
        <v>Sept 2026</v>
      </c>
      <c r="C53" s="237" t="str">
        <f>C4</f>
        <v>Apr-Sep 2026</v>
      </c>
    </row>
    <row r="54" spans="1:3">
      <c r="A54" s="236" t="s">
        <v>6</v>
      </c>
      <c r="B54" s="240">
        <f>'Sep 26 Return'!C13</f>
        <v>0</v>
      </c>
      <c r="C54" s="240">
        <f>'Sep 26 Return'!C13+'Jun 26 Return'!C13</f>
        <v>0</v>
      </c>
    </row>
    <row r="55" spans="1:3">
      <c r="A55" s="236" t="s">
        <v>7</v>
      </c>
      <c r="B55" s="240">
        <f>'Sep 26 Return'!C14</f>
        <v>0</v>
      </c>
      <c r="C55" s="240">
        <f>'Sep 26 Return'!C14+'Jun 26 Return'!C14</f>
        <v>0</v>
      </c>
    </row>
    <row r="56" spans="1:3">
      <c r="A56" s="236" t="s">
        <v>8</v>
      </c>
      <c r="B56" s="240">
        <f>'Sep 26 Return'!C15</f>
        <v>0</v>
      </c>
      <c r="C56" s="240">
        <f>'Sep 26 Return'!C15+'Jun 26 Return'!C15</f>
        <v>0</v>
      </c>
    </row>
    <row r="57" spans="1:3">
      <c r="A57" s="236" t="s">
        <v>130</v>
      </c>
      <c r="B57" s="240">
        <f>'Sep 26 Return'!C16</f>
        <v>0</v>
      </c>
      <c r="C57" s="240">
        <f>'Sep 26 Return'!C16+'Jun 26 Return'!C16</f>
        <v>0</v>
      </c>
    </row>
    <row r="58" spans="1:3">
      <c r="A58" s="236" t="s">
        <v>117</v>
      </c>
      <c r="B58" s="240">
        <f>'Sep 26 Return'!C17</f>
        <v>0</v>
      </c>
      <c r="C58" s="240">
        <f>'Sep 26 Return'!C17+'Jun 26 Return'!C17</f>
        <v>0</v>
      </c>
    </row>
    <row r="59" spans="1:3">
      <c r="A59" s="236" t="s">
        <v>17</v>
      </c>
      <c r="B59" s="240">
        <f>'Sep 26 Return'!C18</f>
        <v>0</v>
      </c>
      <c r="C59" s="240">
        <f>'Sep 26 Return'!C18+'Jun 26 Return'!C18</f>
        <v>0</v>
      </c>
    </row>
    <row r="60" spans="1:3">
      <c r="A60" s="236" t="s">
        <v>129</v>
      </c>
      <c r="B60" s="240">
        <f>'Sep 26 Return'!C19</f>
        <v>0</v>
      </c>
      <c r="C60" s="240">
        <f>'Sep 26 Return'!C19+'Jun 26 Return'!C19</f>
        <v>0</v>
      </c>
    </row>
    <row r="61" spans="1:3">
      <c r="A61" s="234" t="s">
        <v>229</v>
      </c>
      <c r="B61" s="241">
        <f>SUM(B54:B60)</f>
        <v>0</v>
      </c>
      <c r="C61" s="241">
        <f>SUM(C54:C60)</f>
        <v>0</v>
      </c>
    </row>
    <row r="62" spans="1:3" ht="4.5" customHeight="1">
      <c r="A62" s="236"/>
      <c r="B62" s="240"/>
      <c r="C62" s="240"/>
    </row>
    <row r="63" spans="1:3">
      <c r="A63" s="236" t="s">
        <v>9</v>
      </c>
      <c r="B63" s="240">
        <f>'Sep 26 Return'!C24</f>
        <v>0</v>
      </c>
      <c r="C63" s="240">
        <f>'Sep 26 Return'!C24+'Jun 26 Return'!C24</f>
        <v>0</v>
      </c>
    </row>
    <row r="64" spans="1:3">
      <c r="A64" s="236" t="s">
        <v>339</v>
      </c>
      <c r="B64" s="240">
        <f>'Sep 26 Return'!C25</f>
        <v>0</v>
      </c>
      <c r="C64" s="240">
        <f>'Sep 26 Return'!C25+'Jun 26 Return'!C25</f>
        <v>0</v>
      </c>
    </row>
    <row r="65" spans="1:3">
      <c r="A65" s="236" t="s">
        <v>54</v>
      </c>
      <c r="B65" s="240">
        <f>'Sep 26 Return'!C26</f>
        <v>0</v>
      </c>
      <c r="C65" s="240">
        <f>'Sep 26 Return'!C26+'Jun 26 Return'!C26</f>
        <v>0</v>
      </c>
    </row>
    <row r="66" spans="1:3">
      <c r="A66" s="236" t="s">
        <v>28</v>
      </c>
      <c r="B66" s="240">
        <f>'Sep 26 Return'!C27</f>
        <v>0</v>
      </c>
      <c r="C66" s="240">
        <f>'Sep 26 Return'!C27+'Jun 26 Return'!C27</f>
        <v>0</v>
      </c>
    </row>
    <row r="67" spans="1:3">
      <c r="A67" s="236" t="s">
        <v>33</v>
      </c>
      <c r="B67" s="240">
        <f>'Sep 26 Return'!C29</f>
        <v>0</v>
      </c>
      <c r="C67" s="240">
        <f>'Sep 26 Return'!C29+'Jun 26 Return'!C29</f>
        <v>0</v>
      </c>
    </row>
    <row r="68" spans="1:3">
      <c r="A68" s="236" t="s">
        <v>131</v>
      </c>
      <c r="B68" s="240">
        <f>'Sep 26 Return'!C30</f>
        <v>0</v>
      </c>
      <c r="C68" s="240">
        <f>'Sep 26 Return'!C30+'Jun 26 Return'!C30</f>
        <v>0</v>
      </c>
    </row>
    <row r="69" spans="1:3" ht="15" thickBot="1">
      <c r="A69" s="234" t="s">
        <v>132</v>
      </c>
      <c r="B69" s="242">
        <f>SUM(B61:B68)</f>
        <v>0</v>
      </c>
      <c r="C69" s="242">
        <f>SUM(C61:C68)</f>
        <v>0</v>
      </c>
    </row>
    <row r="70" spans="1:3" ht="15" thickTop="1">
      <c r="A70" s="236"/>
      <c r="B70" s="240"/>
      <c r="C70" s="240"/>
    </row>
    <row r="71" spans="1:3">
      <c r="A71" s="234" t="s">
        <v>107</v>
      </c>
      <c r="B71" s="240"/>
      <c r="C71" s="240"/>
    </row>
    <row r="72" spans="1:3">
      <c r="A72" s="236" t="s">
        <v>18</v>
      </c>
      <c r="B72" s="240">
        <f>'Sep 26 Return'!C35</f>
        <v>0</v>
      </c>
      <c r="C72" s="240">
        <f>'Sep 26 Return'!C35+'Jun 26 Return'!C35</f>
        <v>0</v>
      </c>
    </row>
    <row r="73" spans="1:3">
      <c r="A73" s="236" t="s">
        <v>15</v>
      </c>
      <c r="B73" s="240">
        <f>'Sep 26 Return'!C36</f>
        <v>0</v>
      </c>
      <c r="C73" s="240">
        <f>'Sep 26 Return'!C36+'Jun 26 Return'!C36</f>
        <v>0</v>
      </c>
    </row>
    <row r="74" spans="1:3">
      <c r="A74" s="236" t="s">
        <v>19</v>
      </c>
      <c r="B74" s="240">
        <f>'Sep 26 Return'!C37</f>
        <v>0</v>
      </c>
      <c r="C74" s="240">
        <f>'Sep 26 Return'!C37+'Jun 26 Return'!C37</f>
        <v>0</v>
      </c>
    </row>
    <row r="75" spans="1:3">
      <c r="A75" s="236" t="s">
        <v>20</v>
      </c>
      <c r="B75" s="240">
        <f>'Sep 26 Return'!C38</f>
        <v>0</v>
      </c>
      <c r="C75" s="240">
        <f>'Sep 26 Return'!C38+'Jun 26 Return'!C38</f>
        <v>0</v>
      </c>
    </row>
    <row r="76" spans="1:3">
      <c r="A76" s="236" t="s">
        <v>10</v>
      </c>
      <c r="B76" s="240">
        <f>'Sep 26 Return'!C39</f>
        <v>0</v>
      </c>
      <c r="C76" s="240">
        <f>'Sep 26 Return'!C39+'Jun 26 Return'!C39</f>
        <v>0</v>
      </c>
    </row>
    <row r="77" spans="1:3">
      <c r="A77" s="236" t="s">
        <v>38</v>
      </c>
      <c r="B77" s="240">
        <f>'Sep 26 Return'!C40</f>
        <v>0</v>
      </c>
      <c r="C77" s="240">
        <f>'Sep 26 Return'!C40+'Jun 26 Return'!C40</f>
        <v>0</v>
      </c>
    </row>
    <row r="78" spans="1:3">
      <c r="A78" s="236" t="s">
        <v>23</v>
      </c>
      <c r="B78" s="240">
        <f>'Sep 26 Return'!C41</f>
        <v>0</v>
      </c>
      <c r="C78" s="240">
        <f>'Sep 26 Return'!C41+'Jun 26 Return'!C41</f>
        <v>0</v>
      </c>
    </row>
    <row r="79" spans="1:3">
      <c r="A79" s="236" t="s">
        <v>21</v>
      </c>
      <c r="B79" s="240">
        <f>'Sep 26 Return'!C42</f>
        <v>0</v>
      </c>
      <c r="C79" s="240">
        <f>'Sep 26 Return'!C42+'Jun 26 Return'!C42</f>
        <v>0</v>
      </c>
    </row>
    <row r="80" spans="1:3">
      <c r="A80" s="236" t="s">
        <v>22</v>
      </c>
      <c r="B80" s="240">
        <f>'Sep 26 Return'!C43</f>
        <v>0</v>
      </c>
      <c r="C80" s="240">
        <f>'Sep 26 Return'!C43+'Jun 26 Return'!C43</f>
        <v>0</v>
      </c>
    </row>
    <row r="81" spans="1:3">
      <c r="A81" s="236" t="s">
        <v>11</v>
      </c>
      <c r="B81" s="240">
        <f>'Sep 26 Return'!C44</f>
        <v>0</v>
      </c>
      <c r="C81" s="240">
        <f>'Sep 26 Return'!C44+'Jun 26 Return'!C44</f>
        <v>0</v>
      </c>
    </row>
    <row r="82" spans="1:3">
      <c r="A82" s="236"/>
      <c r="B82" s="241">
        <f>SUM(B72:B81)</f>
        <v>0</v>
      </c>
      <c r="C82" s="241">
        <f>SUM(C72:C81)</f>
        <v>0</v>
      </c>
    </row>
    <row r="83" spans="1:3" ht="4.5" customHeight="1">
      <c r="A83" s="236"/>
      <c r="B83" s="240"/>
      <c r="C83" s="240"/>
    </row>
    <row r="84" spans="1:3">
      <c r="A84" s="234" t="s">
        <v>108</v>
      </c>
      <c r="B84" s="240"/>
      <c r="C84" s="240"/>
    </row>
    <row r="85" spans="1:3">
      <c r="A85" s="236" t="s">
        <v>24</v>
      </c>
      <c r="B85" s="240">
        <f>'Sep 26 Return'!C46</f>
        <v>0</v>
      </c>
      <c r="C85" s="240">
        <f>'Sep 26 Return'!C46+'Jun 26 Return'!C46</f>
        <v>0</v>
      </c>
    </row>
    <row r="86" spans="1:3">
      <c r="A86" s="236" t="s">
        <v>110</v>
      </c>
      <c r="B86" s="240">
        <f>'Sep 26 Return'!C47</f>
        <v>0</v>
      </c>
      <c r="C86" s="240">
        <f>'Sep 26 Return'!C47+'Jun 26 Return'!C47</f>
        <v>0</v>
      </c>
    </row>
    <row r="87" spans="1:3">
      <c r="A87" s="236" t="s">
        <v>13</v>
      </c>
      <c r="B87" s="240">
        <f>'Sep 26 Return'!C48</f>
        <v>0</v>
      </c>
      <c r="C87" s="240">
        <f>'Sep 26 Return'!C48+'Jun 26 Return'!C48</f>
        <v>0</v>
      </c>
    </row>
    <row r="88" spans="1:3">
      <c r="A88" s="236" t="s">
        <v>109</v>
      </c>
      <c r="B88" s="240">
        <f>'Sep 26 Return'!C49</f>
        <v>0</v>
      </c>
      <c r="C88" s="240">
        <f>'Sep 26 Return'!C49+'Jun 26 Return'!C49</f>
        <v>0</v>
      </c>
    </row>
    <row r="89" spans="1:3">
      <c r="A89" s="236"/>
      <c r="B89" s="241">
        <f>SUM(B85:B88)</f>
        <v>0</v>
      </c>
      <c r="C89" s="241">
        <f>SUM(C85:C88)</f>
        <v>0</v>
      </c>
    </row>
    <row r="90" spans="1:3" ht="4.5" customHeight="1">
      <c r="A90" s="236"/>
      <c r="B90" s="240"/>
      <c r="C90" s="240"/>
    </row>
    <row r="91" spans="1:3">
      <c r="A91" s="234" t="s">
        <v>111</v>
      </c>
      <c r="B91" s="240"/>
      <c r="C91" s="240"/>
    </row>
    <row r="92" spans="1:3">
      <c r="A92" s="236" t="s">
        <v>124</v>
      </c>
      <c r="B92" s="240">
        <f>'Sep 26 Return'!C52</f>
        <v>0</v>
      </c>
      <c r="C92" s="240">
        <f>'Sep 26 Return'!C52+'Jun 26 Return'!C52</f>
        <v>0</v>
      </c>
    </row>
    <row r="93" spans="1:3">
      <c r="A93" s="236" t="s">
        <v>16</v>
      </c>
      <c r="B93" s="240">
        <f>'Sep 26 Return'!C53</f>
        <v>0</v>
      </c>
      <c r="C93" s="240">
        <f>'Sep 26 Return'!C53+'Jun 26 Return'!C53</f>
        <v>0</v>
      </c>
    </row>
    <row r="94" spans="1:3">
      <c r="A94" s="236" t="s">
        <v>12</v>
      </c>
      <c r="B94" s="240">
        <f>'Sep 26 Return'!C54</f>
        <v>0</v>
      </c>
      <c r="C94" s="240">
        <f>'Sep 26 Return'!C54+'Jun 26 Return'!C54</f>
        <v>0</v>
      </c>
    </row>
    <row r="95" spans="1:3">
      <c r="A95" s="236" t="s">
        <v>234</v>
      </c>
      <c r="B95" s="240">
        <f>'Sep 26 Return'!C55</f>
        <v>0</v>
      </c>
      <c r="C95" s="240">
        <f>'Sep 26 Return'!C55+'Jun 26 Return'!C55</f>
        <v>0</v>
      </c>
    </row>
    <row r="96" spans="1:3">
      <c r="A96" s="236" t="s">
        <v>232</v>
      </c>
      <c r="B96" s="240">
        <f>'Sep 26 Return'!C56</f>
        <v>0</v>
      </c>
      <c r="C96" s="240">
        <f>'Sep 26 Return'!C56+'Jun 26 Return'!C56</f>
        <v>0</v>
      </c>
    </row>
    <row r="97" spans="1:4">
      <c r="A97" s="236" t="s">
        <v>112</v>
      </c>
      <c r="B97" s="240">
        <f>'Sep 26 Return'!C57</f>
        <v>0</v>
      </c>
      <c r="C97" s="240">
        <f>'Sep 26 Return'!C57+'Jun 26 Return'!C57</f>
        <v>0</v>
      </c>
    </row>
    <row r="98" spans="1:4">
      <c r="A98" s="236" t="s">
        <v>121</v>
      </c>
      <c r="B98" s="240">
        <f>'Sep 26 Return'!C58</f>
        <v>0</v>
      </c>
      <c r="C98" s="240">
        <f>'Sep 26 Return'!C58+'Jun 26 Return'!C58</f>
        <v>0</v>
      </c>
    </row>
    <row r="99" spans="1:4">
      <c r="A99" s="236" t="s">
        <v>122</v>
      </c>
      <c r="B99" s="240">
        <f>'Sep 26 Return'!C59</f>
        <v>0</v>
      </c>
      <c r="C99" s="240">
        <f>'Sep 26 Return'!C59+'Jun 26 Return'!C59</f>
        <v>0</v>
      </c>
    </row>
    <row r="100" spans="1:4">
      <c r="A100" s="236"/>
      <c r="B100" s="241">
        <f>SUM(B92:B99)</f>
        <v>0</v>
      </c>
      <c r="C100" s="241">
        <f>SUM(C92:C99)</f>
        <v>0</v>
      </c>
    </row>
    <row r="101" spans="1:4">
      <c r="A101" s="236"/>
      <c r="B101" s="240"/>
      <c r="C101" s="240"/>
    </row>
    <row r="102" spans="1:4" ht="15" thickBot="1">
      <c r="A102" s="234" t="s">
        <v>3</v>
      </c>
      <c r="B102" s="242">
        <f>B82+B89+B100</f>
        <v>0</v>
      </c>
      <c r="C102" s="242">
        <f>C82+C89+C100</f>
        <v>0</v>
      </c>
      <c r="D102" s="248"/>
    </row>
    <row r="103" spans="1:4" ht="15" thickTop="1"/>
  </sheetData>
  <sheetProtection algorithmName="SHA-512" hashValue="Dg0zIqOoHBOxGHA2isNbteW/3/kzad0l7OTR9zJIQU2jWEoNZu/lAUvz9GDSXk99TjV11yXIQ6skmY7D+1sK1g==" saltValue="6iKalexCTFH1BEWUYlf3tQ==" spinCount="100000" sheet="1" formatCells="0" formatColumns="0" formatRows="0"/>
  <protectedRanges>
    <protectedRange sqref="A37:C48" name="Range2"/>
    <protectedRange sqref="A26:B30" name="Range1"/>
  </protectedRanges>
  <mergeCells count="1">
    <mergeCell ref="A37:C48"/>
  </mergeCells>
  <conditionalFormatting sqref="A33">
    <cfRule type="containsText" dxfId="18" priority="2" stopIfTrue="1" operator="containsText" text="raised">
      <formula>NOT(ISERROR(SEARCH("raised",A33)))</formula>
    </cfRule>
  </conditionalFormatting>
  <conditionalFormatting sqref="B33">
    <cfRule type="expression" dxfId="17"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L470"/>
  <sheetViews>
    <sheetView view="pageLayout" zoomScaleNormal="90" zoomScaleSheetLayoutView="90" workbookViewId="0">
      <selection activeCell="I4" sqref="I4:L4"/>
    </sheetView>
  </sheetViews>
  <sheetFormatPr defaultColWidth="8.90625" defaultRowHeight="14.4"/>
  <cols>
    <col min="1" max="1" width="7.6328125" style="42" customWidth="1"/>
    <col min="2" max="2" width="35.08984375" style="42" customWidth="1"/>
    <col min="3" max="3" width="10.90625" style="42" customWidth="1"/>
    <col min="4" max="4" width="12" style="42" customWidth="1"/>
    <col min="5" max="5" width="15.453125" style="42" customWidth="1"/>
    <col min="6" max="6" width="1.453125" style="42" customWidth="1"/>
    <col min="7" max="7" width="10" style="42" customWidth="1"/>
    <col min="8" max="8" width="4" style="42" customWidth="1"/>
    <col min="9" max="9" width="6.81640625" style="42" customWidth="1"/>
    <col min="10" max="10" width="6.6328125" style="42" customWidth="1"/>
    <col min="11" max="11" width="12.81640625" style="42" customWidth="1"/>
    <col min="12" max="12" width="10" style="42" customWidth="1"/>
    <col min="13" max="16384" width="8.90625" style="55"/>
  </cols>
  <sheetData>
    <row r="1" spans="1:12" s="42" customFormat="1" ht="21.75" customHeight="1">
      <c r="A1" s="684" t="s">
        <v>222</v>
      </c>
      <c r="B1" s="685"/>
      <c r="C1" s="685"/>
      <c r="D1" s="685"/>
      <c r="E1" s="686"/>
      <c r="G1" s="43" t="s">
        <v>30</v>
      </c>
      <c r="H1" s="44"/>
      <c r="I1" s="1024">
        <f>'Info about Conf'!C12</f>
        <v>0</v>
      </c>
      <c r="J1" s="1024"/>
      <c r="K1" s="1024"/>
      <c r="L1" s="1024"/>
    </row>
    <row r="2" spans="1:12" s="42" customFormat="1" ht="16.5" customHeight="1">
      <c r="A2" s="687"/>
      <c r="B2" s="688"/>
      <c r="C2" s="688"/>
      <c r="D2" s="688"/>
      <c r="E2" s="689"/>
      <c r="G2" s="45" t="s">
        <v>116</v>
      </c>
      <c r="H2" s="46"/>
      <c r="I2" s="683"/>
      <c r="J2" s="683"/>
      <c r="K2" s="47" t="s">
        <v>43</v>
      </c>
      <c r="L2" s="48"/>
    </row>
    <row r="3" spans="1:12" s="42" customFormat="1" ht="8.25" customHeight="1">
      <c r="A3" s="687"/>
      <c r="B3" s="688"/>
      <c r="C3" s="688"/>
      <c r="D3" s="688"/>
      <c r="E3" s="689"/>
      <c r="F3" s="49"/>
      <c r="G3" s="50"/>
      <c r="H3" s="51"/>
      <c r="I3" s="51"/>
      <c r="J3" s="44"/>
      <c r="K3" s="44"/>
      <c r="L3" s="52"/>
    </row>
    <row r="4" spans="1:12" s="42" customFormat="1" ht="15.6">
      <c r="A4" s="687"/>
      <c r="B4" s="688"/>
      <c r="C4" s="688"/>
      <c r="D4" s="688"/>
      <c r="E4" s="689"/>
      <c r="G4" s="43" t="s">
        <v>32</v>
      </c>
      <c r="H4" s="44"/>
      <c r="I4" s="1024">
        <f>'Info about Conf'!C16</f>
        <v>0</v>
      </c>
      <c r="J4" s="1024"/>
      <c r="K4" s="1024"/>
      <c r="L4" s="1024"/>
    </row>
    <row r="5" spans="1:12" s="42" customFormat="1" ht="16.5" customHeight="1">
      <c r="A5" s="687"/>
      <c r="B5" s="688"/>
      <c r="C5" s="688"/>
      <c r="D5" s="688"/>
      <c r="E5" s="689"/>
      <c r="G5" s="45" t="s">
        <v>116</v>
      </c>
      <c r="H5" s="46"/>
      <c r="I5" s="683"/>
      <c r="J5" s="683"/>
      <c r="K5" s="47" t="s">
        <v>43</v>
      </c>
      <c r="L5" s="48"/>
    </row>
    <row r="6" spans="1:12" s="42" customFormat="1" ht="5.25" customHeight="1">
      <c r="A6" s="687"/>
      <c r="B6" s="688"/>
      <c r="C6" s="688"/>
      <c r="D6" s="688"/>
      <c r="E6" s="689"/>
      <c r="F6" s="49"/>
      <c r="G6" s="53"/>
      <c r="H6" s="53"/>
      <c r="I6" s="53"/>
      <c r="J6" s="49"/>
      <c r="K6" s="49"/>
    </row>
    <row r="7" spans="1:12" ht="7.8" customHeight="1" thickBot="1">
      <c r="A7" s="690"/>
      <c r="B7" s="691"/>
      <c r="C7" s="691"/>
      <c r="D7" s="691"/>
      <c r="E7" s="692"/>
    </row>
    <row r="8" spans="1:12" ht="4.2" customHeight="1"/>
    <row r="9" spans="1:12" ht="19.2" customHeight="1" thickBot="1">
      <c r="A9" s="705"/>
      <c r="B9" s="705"/>
      <c r="C9" s="705"/>
      <c r="D9" s="705"/>
      <c r="E9" s="705"/>
      <c r="F9" s="705"/>
      <c r="G9" s="705"/>
      <c r="H9" s="705"/>
      <c r="I9" s="705"/>
      <c r="J9" s="705"/>
      <c r="K9" s="705"/>
      <c r="L9" s="705"/>
    </row>
    <row r="10" spans="1:12" ht="31.2" customHeight="1" thickBot="1">
      <c r="A10" s="699" t="s">
        <v>49</v>
      </c>
      <c r="B10" s="700"/>
      <c r="C10" s="701"/>
      <c r="D10" s="352">
        <f>'Sep 26 Return'!D63</f>
        <v>0</v>
      </c>
      <c r="E10" s="702" t="s">
        <v>221</v>
      </c>
      <c r="F10" s="703"/>
      <c r="G10" s="703"/>
      <c r="H10" s="703"/>
      <c r="I10" s="703"/>
      <c r="J10" s="703"/>
      <c r="K10" s="703"/>
      <c r="L10" s="704"/>
    </row>
    <row r="11" spans="1:12" ht="19.5" customHeight="1" thickBot="1">
      <c r="A11" s="706"/>
      <c r="B11" s="706"/>
      <c r="C11" s="706"/>
      <c r="D11" s="707"/>
      <c r="E11" s="643" t="s">
        <v>99</v>
      </c>
      <c r="F11" s="633"/>
      <c r="G11" s="633"/>
      <c r="H11" s="633"/>
      <c r="I11" s="633"/>
      <c r="J11" s="633"/>
      <c r="K11" s="633"/>
      <c r="L11" s="634"/>
    </row>
    <row r="12" spans="1:12" ht="19.5" customHeight="1" thickBot="1">
      <c r="A12" s="60" t="s">
        <v>215</v>
      </c>
      <c r="B12" s="17"/>
      <c r="D12" s="63"/>
      <c r="E12" s="342" t="s">
        <v>70</v>
      </c>
      <c r="F12" s="657">
        <v>46387</v>
      </c>
      <c r="G12" s="657"/>
      <c r="H12" s="657"/>
      <c r="I12" s="657"/>
      <c r="J12" s="657"/>
      <c r="K12" s="657"/>
      <c r="L12" s="658"/>
    </row>
    <row r="13" spans="1:12" ht="19.5" customHeight="1">
      <c r="A13" s="64">
        <v>1001</v>
      </c>
      <c r="B13" s="158" t="s">
        <v>6</v>
      </c>
      <c r="C13" s="65">
        <f>'Dec 26 Book'!D9</f>
        <v>0</v>
      </c>
      <c r="D13" s="63"/>
      <c r="E13" s="340" t="s">
        <v>50</v>
      </c>
      <c r="F13" s="659">
        <f>'Info about Conf'!C4</f>
        <v>0</v>
      </c>
      <c r="G13" s="659"/>
      <c r="H13" s="659"/>
      <c r="I13" s="659"/>
      <c r="J13" s="659"/>
      <c r="K13" s="659"/>
      <c r="L13" s="660"/>
    </row>
    <row r="14" spans="1:12" ht="19.5" customHeight="1">
      <c r="A14" s="66">
        <v>1002</v>
      </c>
      <c r="B14" s="159" t="s">
        <v>7</v>
      </c>
      <c r="C14" s="67">
        <f>'Dec 26 Book'!D10</f>
        <v>0</v>
      </c>
      <c r="D14" s="63"/>
      <c r="E14" s="341" t="s">
        <v>51</v>
      </c>
      <c r="F14" s="659">
        <f>'Info about Conf'!C5</f>
        <v>0</v>
      </c>
      <c r="G14" s="659"/>
      <c r="H14" s="659"/>
      <c r="I14" s="659"/>
      <c r="J14" s="659"/>
      <c r="K14" s="659"/>
      <c r="L14" s="660"/>
    </row>
    <row r="15" spans="1:12" ht="19.5" customHeight="1">
      <c r="A15" s="66">
        <v>1003</v>
      </c>
      <c r="B15" s="160" t="s">
        <v>8</v>
      </c>
      <c r="C15" s="67">
        <f>'Dec 26 Book'!D11</f>
        <v>0</v>
      </c>
      <c r="D15" s="63"/>
      <c r="E15" s="341" t="s">
        <v>52</v>
      </c>
      <c r="F15" s="693">
        <f>'Info about Conf'!C6</f>
        <v>0</v>
      </c>
      <c r="G15" s="693"/>
      <c r="H15" s="693"/>
      <c r="I15" s="693"/>
      <c r="J15" s="693"/>
      <c r="K15" s="693"/>
      <c r="L15" s="694"/>
    </row>
    <row r="16" spans="1:12" ht="19.5" customHeight="1" thickBot="1">
      <c r="A16" s="66">
        <v>1004</v>
      </c>
      <c r="B16" s="160" t="s">
        <v>100</v>
      </c>
      <c r="C16" s="67">
        <f>'Dec 26 Book'!D12</f>
        <v>0</v>
      </c>
      <c r="E16" s="343" t="s">
        <v>53</v>
      </c>
      <c r="F16" s="695">
        <f>'Info about Conf'!C7</f>
        <v>0</v>
      </c>
      <c r="G16" s="695"/>
      <c r="H16" s="695"/>
      <c r="I16" s="695"/>
      <c r="J16" s="695"/>
      <c r="K16" s="695"/>
      <c r="L16" s="696"/>
    </row>
    <row r="17" spans="1:12" ht="19.5" customHeight="1" thickBot="1">
      <c r="A17" s="68">
        <v>1005</v>
      </c>
      <c r="B17" s="160" t="s">
        <v>117</v>
      </c>
      <c r="C17" s="67">
        <f>'Dec 26 Book'!D13</f>
        <v>0</v>
      </c>
      <c r="D17" s="69" t="s">
        <v>25</v>
      </c>
      <c r="E17" s="870" t="str">
        <f>IF('Dec 26 Book'!C13=0," ",'Dec 26 Book'!C13)</f>
        <v xml:space="preserve"> </v>
      </c>
      <c r="F17" s="871"/>
      <c r="G17" s="871"/>
      <c r="H17" s="871"/>
      <c r="I17" s="871"/>
      <c r="J17" s="871"/>
      <c r="K17" s="871"/>
      <c r="L17" s="872"/>
    </row>
    <row r="18" spans="1:12" ht="19.5" customHeight="1">
      <c r="A18" s="66">
        <v>1007</v>
      </c>
      <c r="B18" s="160" t="s">
        <v>17</v>
      </c>
      <c r="C18" s="67">
        <f>'Dec 26 Book'!D14</f>
        <v>0</v>
      </c>
      <c r="D18" s="69" t="s">
        <v>25</v>
      </c>
      <c r="E18" s="870" t="str">
        <f>IF('Dec 26 Book'!C14=0," ",'Dec 26 Book'!C14)</f>
        <v xml:space="preserve"> </v>
      </c>
      <c r="F18" s="871"/>
      <c r="G18" s="871"/>
      <c r="H18" s="871"/>
      <c r="I18" s="871"/>
      <c r="J18" s="871"/>
      <c r="K18" s="871"/>
      <c r="L18" s="872"/>
    </row>
    <row r="19" spans="1:12" ht="18.600000000000001" thickBot="1">
      <c r="A19" s="70">
        <v>4000</v>
      </c>
      <c r="B19" s="161" t="s">
        <v>277</v>
      </c>
      <c r="C19" s="71">
        <f>'Dec 26 Book'!D15</f>
        <v>0</v>
      </c>
      <c r="D19" s="72" t="s">
        <v>209</v>
      </c>
      <c r="E19" s="873" t="str">
        <f>IF('Dec 26 Book'!C15=0," ",'Dec 26 Book'!C15)</f>
        <v xml:space="preserve"> </v>
      </c>
      <c r="F19" s="874"/>
      <c r="G19" s="874"/>
      <c r="H19" s="874"/>
      <c r="I19" s="874"/>
      <c r="J19" s="874"/>
      <c r="K19" s="874"/>
      <c r="L19" s="875"/>
    </row>
    <row r="20" spans="1:12" ht="18.600000000000001" thickBot="1">
      <c r="A20" s="392" t="s">
        <v>216</v>
      </c>
      <c r="B20" s="393"/>
      <c r="C20" s="391">
        <f>SUM(C13:C19)</f>
        <v>0</v>
      </c>
      <c r="D20" s="63"/>
      <c r="E20" s="75" t="s">
        <v>101</v>
      </c>
      <c r="F20" s="76"/>
      <c r="G20" s="77"/>
      <c r="H20" s="78"/>
      <c r="I20" s="77"/>
      <c r="J20" s="77"/>
      <c r="K20" s="77"/>
      <c r="L20" s="79"/>
    </row>
    <row r="21" spans="1:12" ht="18">
      <c r="B21" s="89"/>
      <c r="E21" s="81" t="s">
        <v>210</v>
      </c>
      <c r="F21" s="82"/>
      <c r="G21" s="83">
        <f>C20</f>
        <v>0</v>
      </c>
      <c r="H21" s="84" t="s">
        <v>102</v>
      </c>
      <c r="I21" s="85">
        <v>0.1</v>
      </c>
      <c r="J21" s="86" t="s">
        <v>26</v>
      </c>
      <c r="K21" s="87">
        <f>ROUND(G21*I21,2)</f>
        <v>0</v>
      </c>
      <c r="L21" s="88" t="s">
        <v>103</v>
      </c>
    </row>
    <row r="22" spans="1:12" ht="18">
      <c r="D22" s="63"/>
      <c r="E22" s="81" t="s">
        <v>210</v>
      </c>
      <c r="F22" s="90"/>
      <c r="G22" s="83">
        <f>C20</f>
        <v>0</v>
      </c>
      <c r="H22" s="84" t="s">
        <v>102</v>
      </c>
      <c r="I22" s="91" t="e">
        <f>VLOOKUP(F16,'CC Info'!$A$2:$C$25,2,FALSE)</f>
        <v>#N/A</v>
      </c>
      <c r="J22" s="86" t="s">
        <v>26</v>
      </c>
      <c r="K22" s="87" t="e">
        <f>ROUND(G22*I22,2)</f>
        <v>#N/A</v>
      </c>
      <c r="L22" s="92" t="e">
        <f>VLOOKUP(F16,'CC Info'!$A$2:$C$25,3,FALSE)</f>
        <v>#N/A</v>
      </c>
    </row>
    <row r="23" spans="1:12" s="42" customFormat="1" ht="19.5" customHeight="1" thickBot="1">
      <c r="A23" s="60" t="s">
        <v>151</v>
      </c>
      <c r="E23" s="655" t="s">
        <v>104</v>
      </c>
      <c r="F23" s="656"/>
      <c r="G23" s="656"/>
      <c r="H23" s="656"/>
      <c r="I23" s="656"/>
      <c r="J23" s="86" t="s">
        <v>26</v>
      </c>
      <c r="K23" s="94">
        <v>17.5</v>
      </c>
      <c r="L23" s="92"/>
    </row>
    <row r="24" spans="1:12" s="42" customFormat="1" ht="19.5" customHeight="1" thickBot="1">
      <c r="A24" s="95">
        <v>1008</v>
      </c>
      <c r="B24" s="160" t="s">
        <v>9</v>
      </c>
      <c r="C24" s="96">
        <f>'Dec 26 Book'!D17</f>
        <v>0</v>
      </c>
      <c r="E24" s="359" t="s">
        <v>225</v>
      </c>
      <c r="F24" s="360"/>
      <c r="G24" s="361"/>
      <c r="H24" s="362"/>
      <c r="I24" s="362"/>
      <c r="J24" s="362"/>
      <c r="K24" s="97" t="e">
        <f>K21+K22+K23</f>
        <v>#N/A</v>
      </c>
      <c r="L24" s="98"/>
    </row>
    <row r="25" spans="1:12" s="42" customFormat="1" ht="19.5" customHeight="1" thickBot="1">
      <c r="A25" s="104">
        <v>5002</v>
      </c>
      <c r="B25" s="377" t="s">
        <v>339</v>
      </c>
      <c r="C25" s="96">
        <f>'Dec 26 Book'!D18</f>
        <v>0</v>
      </c>
      <c r="E25" s="680"/>
      <c r="F25" s="681"/>
      <c r="G25" s="681"/>
      <c r="H25" s="681"/>
      <c r="I25" s="681"/>
      <c r="J25" s="681"/>
      <c r="K25" s="681"/>
      <c r="L25" s="682"/>
    </row>
    <row r="26" spans="1:12" s="42" customFormat="1" ht="19.2" customHeight="1" thickBot="1">
      <c r="A26" s="104">
        <v>1009</v>
      </c>
      <c r="B26" s="377" t="s">
        <v>54</v>
      </c>
      <c r="C26" s="105">
        <f>'Dec 26 Book'!D19</f>
        <v>0</v>
      </c>
      <c r="D26" s="106" t="s">
        <v>25</v>
      </c>
      <c r="E26" s="923" t="str">
        <f>IF('Dec 26 Book'!C19=0," ",'Dec 26 Book'!C19)</f>
        <v xml:space="preserve"> </v>
      </c>
      <c r="F26" s="923"/>
      <c r="G26" s="923"/>
      <c r="H26" s="923"/>
      <c r="I26" s="923"/>
      <c r="J26" s="923"/>
      <c r="K26" s="357" t="s">
        <v>55</v>
      </c>
      <c r="L26" s="358"/>
    </row>
    <row r="27" spans="1:12" s="42" customFormat="1" ht="19.2" customHeight="1" thickBot="1">
      <c r="A27" s="353">
        <v>1010</v>
      </c>
      <c r="B27" s="447" t="s">
        <v>28</v>
      </c>
      <c r="C27" s="448">
        <f>'Dec 26 Book'!D20</f>
        <v>0</v>
      </c>
      <c r="D27" s="877" t="s">
        <v>224</v>
      </c>
      <c r="E27" s="878"/>
      <c r="F27" s="878"/>
      <c r="G27" s="878"/>
      <c r="H27" s="878"/>
      <c r="I27" s="878"/>
      <c r="J27" s="878"/>
      <c r="K27" s="878"/>
      <c r="L27" s="879"/>
    </row>
    <row r="28" spans="1:12" s="42" customFormat="1" ht="19.5" customHeight="1" thickBot="1">
      <c r="A28" s="60" t="s">
        <v>105</v>
      </c>
      <c r="B28" s="93"/>
      <c r="C28" s="100"/>
      <c r="D28" s="880"/>
      <c r="E28" s="881"/>
      <c r="F28" s="881"/>
      <c r="G28" s="881"/>
      <c r="H28" s="881"/>
      <c r="I28" s="881"/>
      <c r="J28" s="881"/>
      <c r="K28" s="881"/>
      <c r="L28" s="882"/>
    </row>
    <row r="29" spans="1:12" s="42" customFormat="1" ht="19.2" customHeight="1">
      <c r="A29" s="95">
        <v>2001</v>
      </c>
      <c r="B29" s="160" t="s">
        <v>33</v>
      </c>
      <c r="C29" s="96">
        <f>'Dec 26 Book'!D22</f>
        <v>0</v>
      </c>
      <c r="D29" s="354" t="s">
        <v>25</v>
      </c>
      <c r="E29" s="871" t="str">
        <f>IF('Dec 26 Book'!C22=0," ",'Dec 26 Book'!C22)</f>
        <v xml:space="preserve"> </v>
      </c>
      <c r="F29" s="871"/>
      <c r="G29" s="871"/>
      <c r="H29" s="871"/>
      <c r="I29" s="871"/>
      <c r="J29" s="871"/>
      <c r="K29" s="673" t="s">
        <v>34</v>
      </c>
      <c r="L29" s="674"/>
    </row>
    <row r="30" spans="1:12" s="42" customFormat="1" ht="36.6" thickBot="1">
      <c r="A30" s="104">
        <v>2002</v>
      </c>
      <c r="B30" s="378" t="s">
        <v>73</v>
      </c>
      <c r="C30" s="96">
        <f>'Dec 26 Book'!D23</f>
        <v>0</v>
      </c>
      <c r="D30" s="106" t="s">
        <v>25</v>
      </c>
      <c r="E30" s="857" t="str">
        <f>IF('Dec 26 Book'!C23=0," ",'Dec 26 Book'!C23)</f>
        <v xml:space="preserve"> </v>
      </c>
      <c r="F30" s="857"/>
      <c r="G30" s="857"/>
      <c r="H30" s="857"/>
      <c r="I30" s="857"/>
      <c r="J30" s="857"/>
      <c r="K30" s="641" t="s">
        <v>56</v>
      </c>
      <c r="L30" s="642"/>
    </row>
    <row r="31" spans="1:12" s="42" customFormat="1" ht="17.25" customHeight="1" thickBot="1">
      <c r="A31" s="59" t="s">
        <v>106</v>
      </c>
      <c r="B31" s="107"/>
      <c r="C31" s="108" t="s">
        <v>14</v>
      </c>
      <c r="D31" s="109">
        <f>SUM(C20:C30)</f>
        <v>0</v>
      </c>
      <c r="E31" s="671"/>
      <c r="F31" s="672"/>
      <c r="G31" s="672"/>
      <c r="H31" s="672"/>
      <c r="I31" s="672"/>
      <c r="J31" s="672"/>
      <c r="K31" s="672"/>
      <c r="L31" s="110"/>
    </row>
    <row r="32" spans="1:12" s="42" customFormat="1" ht="15" customHeight="1">
      <c r="D32" s="112"/>
      <c r="E32" s="635"/>
      <c r="F32" s="635"/>
      <c r="G32" s="635"/>
      <c r="H32" s="635"/>
      <c r="I32" s="635"/>
      <c r="J32" s="635"/>
      <c r="K32" s="635"/>
    </row>
    <row r="33" spans="1:12" s="42" customFormat="1" ht="15.6">
      <c r="A33" s="661" t="s">
        <v>1</v>
      </c>
      <c r="B33" s="661"/>
      <c r="C33" s="111"/>
      <c r="D33" s="114"/>
      <c r="E33" s="117" t="s">
        <v>35</v>
      </c>
      <c r="F33" s="676"/>
      <c r="G33" s="676"/>
      <c r="H33" s="676"/>
      <c r="I33" s="676"/>
      <c r="J33" s="676"/>
      <c r="K33" s="677"/>
    </row>
    <row r="34" spans="1:12" s="42" customFormat="1" ht="18" thickBot="1">
      <c r="A34" s="115" t="s">
        <v>107</v>
      </c>
      <c r="B34" s="89"/>
      <c r="C34" s="63"/>
      <c r="D34" s="63"/>
      <c r="E34" s="381" t="s">
        <v>280</v>
      </c>
      <c r="F34" s="356"/>
      <c r="G34" s="356"/>
      <c r="H34" s="356"/>
      <c r="I34" s="651"/>
      <c r="J34" s="652"/>
      <c r="K34" s="120">
        <f>D63</f>
        <v>0</v>
      </c>
    </row>
    <row r="35" spans="1:12" s="42" customFormat="1" ht="19.5" customHeight="1" thickBot="1">
      <c r="A35" s="64">
        <v>3001</v>
      </c>
      <c r="B35" s="158" t="s">
        <v>18</v>
      </c>
      <c r="C35" s="65">
        <f>'Dec 26 Book'!D28</f>
        <v>0</v>
      </c>
      <c r="D35" s="63"/>
      <c r="E35" s="380" t="s">
        <v>279</v>
      </c>
      <c r="F35" s="356"/>
      <c r="G35" s="356"/>
      <c r="H35" s="356"/>
      <c r="I35" s="356"/>
      <c r="J35" s="119"/>
      <c r="K35" s="121">
        <f>-'Dec 26 Book'!D63</f>
        <v>0</v>
      </c>
      <c r="L35" s="122" t="s">
        <v>126</v>
      </c>
    </row>
    <row r="36" spans="1:12" s="42" customFormat="1" ht="19.5" customHeight="1" thickBot="1">
      <c r="A36" s="68">
        <v>3002</v>
      </c>
      <c r="B36" s="166" t="s">
        <v>15</v>
      </c>
      <c r="C36" s="67">
        <f>'Dec 26 Book'!D29</f>
        <v>0</v>
      </c>
      <c r="D36" s="63"/>
      <c r="E36" s="653" t="s">
        <v>36</v>
      </c>
      <c r="F36" s="654"/>
      <c r="G36" s="654"/>
      <c r="H36" s="654"/>
      <c r="I36" s="654"/>
      <c r="J36" s="124" t="s">
        <v>37</v>
      </c>
      <c r="K36" s="125">
        <f>K34+K35</f>
        <v>0</v>
      </c>
    </row>
    <row r="37" spans="1:12" s="42" customFormat="1" ht="19.5" customHeight="1">
      <c r="A37" s="66">
        <v>3003</v>
      </c>
      <c r="B37" s="160" t="s">
        <v>19</v>
      </c>
      <c r="C37" s="67">
        <f>'Dec 26 Book'!D30</f>
        <v>0</v>
      </c>
      <c r="D37" s="63"/>
      <c r="E37" s="650"/>
      <c r="F37" s="651"/>
      <c r="G37" s="651"/>
      <c r="H37" s="651"/>
      <c r="I37" s="651"/>
      <c r="J37" s="651"/>
      <c r="K37" s="652"/>
    </row>
    <row r="38" spans="1:12" s="42" customFormat="1" ht="19.5" customHeight="1">
      <c r="A38" s="68">
        <v>3004</v>
      </c>
      <c r="B38" s="160" t="s">
        <v>20</v>
      </c>
      <c r="C38" s="67">
        <f>'Dec 26 Book'!D31</f>
        <v>0</v>
      </c>
      <c r="D38" s="63"/>
      <c r="E38" s="126" t="s">
        <v>39</v>
      </c>
      <c r="F38" s="127"/>
      <c r="G38" s="128"/>
      <c r="H38" s="128"/>
      <c r="I38" s="129"/>
      <c r="J38" s="128"/>
      <c r="K38" s="130"/>
    </row>
    <row r="39" spans="1:12" s="42" customFormat="1" ht="19.5" customHeight="1">
      <c r="A39" s="66">
        <v>3005</v>
      </c>
      <c r="B39" s="160" t="s">
        <v>10</v>
      </c>
      <c r="C39" s="67">
        <f>'Dec 26 Book'!D32</f>
        <v>0</v>
      </c>
      <c r="D39" s="63"/>
      <c r="E39" s="865" t="s">
        <v>195</v>
      </c>
      <c r="F39" s="866"/>
      <c r="G39" s="866"/>
      <c r="H39" s="866"/>
      <c r="I39" s="866"/>
      <c r="J39" s="128"/>
      <c r="K39" s="131">
        <f>'Dec 26 Book'!D66</f>
        <v>0</v>
      </c>
      <c r="L39" s="58"/>
    </row>
    <row r="40" spans="1:12" s="42" customFormat="1" ht="19.5" customHeight="1">
      <c r="A40" s="68">
        <v>3006</v>
      </c>
      <c r="B40" s="160" t="s">
        <v>38</v>
      </c>
      <c r="C40" s="67">
        <f>'Dec 26 Book'!D33</f>
        <v>0</v>
      </c>
      <c r="D40" s="63"/>
      <c r="E40" s="636" t="s">
        <v>282</v>
      </c>
      <c r="F40" s="637"/>
      <c r="G40" s="637"/>
      <c r="H40" s="637"/>
      <c r="I40" s="637"/>
      <c r="J40" s="124" t="s">
        <v>207</v>
      </c>
      <c r="K40" s="132">
        <f>'Dec 26 Book'!D67</f>
        <v>0</v>
      </c>
      <c r="L40" s="122" t="s">
        <v>189</v>
      </c>
    </row>
    <row r="41" spans="1:12" s="42" customFormat="1" ht="19.5" customHeight="1">
      <c r="A41" s="66">
        <v>3007</v>
      </c>
      <c r="B41" s="160" t="s">
        <v>23</v>
      </c>
      <c r="C41" s="67">
        <f>'Dec 26 Book'!D34</f>
        <v>0</v>
      </c>
      <c r="D41" s="63"/>
      <c r="E41" s="385" t="s">
        <v>283</v>
      </c>
      <c r="F41" s="384"/>
      <c r="G41" s="384"/>
      <c r="H41" s="384"/>
      <c r="I41" s="101"/>
      <c r="J41" s="128"/>
      <c r="K41" s="132">
        <f>'Dec 26 Book'!D68</f>
        <v>0</v>
      </c>
      <c r="L41" s="58"/>
    </row>
    <row r="42" spans="1:12" s="42" customFormat="1" ht="19.5" customHeight="1">
      <c r="A42" s="68">
        <v>3008</v>
      </c>
      <c r="B42" s="167" t="s">
        <v>21</v>
      </c>
      <c r="C42" s="67">
        <f>'Dec 26 Book'!D35</f>
        <v>0</v>
      </c>
      <c r="D42" s="63"/>
      <c r="E42" s="867" t="s">
        <v>40</v>
      </c>
      <c r="F42" s="868"/>
      <c r="G42" s="868"/>
      <c r="H42" s="868"/>
      <c r="I42" s="868"/>
      <c r="J42" s="134" t="s">
        <v>196</v>
      </c>
      <c r="K42" s="132">
        <f>SUM(K39:K41)</f>
        <v>0</v>
      </c>
      <c r="L42" s="135">
        <f>K36-K42</f>
        <v>0</v>
      </c>
    </row>
    <row r="43" spans="1:12" s="42" customFormat="1" ht="19.5" customHeight="1">
      <c r="A43" s="66">
        <v>3009</v>
      </c>
      <c r="B43" s="167" t="s">
        <v>22</v>
      </c>
      <c r="C43" s="67">
        <f>'Dec 26 Book'!D36</f>
        <v>0</v>
      </c>
      <c r="E43" s="626"/>
      <c r="F43" s="626"/>
      <c r="G43" s="626"/>
      <c r="H43" s="626"/>
      <c r="I43" s="626"/>
      <c r="J43" s="626"/>
      <c r="K43" s="627"/>
      <c r="L43" s="136" t="s">
        <v>41</v>
      </c>
    </row>
    <row r="44" spans="1:12" s="42" customFormat="1" ht="19.5" customHeight="1" thickBot="1">
      <c r="A44" s="282">
        <v>3010</v>
      </c>
      <c r="B44" s="161" t="s">
        <v>11</v>
      </c>
      <c r="C44" s="71">
        <f>'Dec 26 Book'!D37</f>
        <v>0</v>
      </c>
      <c r="D44" s="69" t="s">
        <v>25</v>
      </c>
      <c r="E44" s="859" t="str">
        <f>IF('Dec 26 Book'!C37=0," ",'Dec 26 Book'!C37)</f>
        <v xml:space="preserve"> </v>
      </c>
      <c r="F44" s="860"/>
      <c r="G44" s="860"/>
      <c r="H44" s="860"/>
      <c r="I44" s="860"/>
      <c r="J44" s="860"/>
      <c r="K44" s="860"/>
      <c r="L44" s="861"/>
    </row>
    <row r="45" spans="1:12" s="42" customFormat="1" ht="19.5" customHeight="1" thickBot="1">
      <c r="A45" s="60" t="s">
        <v>108</v>
      </c>
      <c r="D45" s="116"/>
      <c r="E45" s="89"/>
      <c r="F45" s="89"/>
      <c r="G45" s="89"/>
      <c r="H45" s="89"/>
      <c r="I45" s="89"/>
      <c r="J45" s="89"/>
      <c r="K45" s="89"/>
      <c r="L45" s="89"/>
    </row>
    <row r="46" spans="1:12" s="42" customFormat="1" ht="19.2" customHeight="1">
      <c r="A46" s="64">
        <v>4001</v>
      </c>
      <c r="B46" s="158" t="s">
        <v>24</v>
      </c>
      <c r="C46" s="65">
        <f>'Dec 26 Book'!D39</f>
        <v>0</v>
      </c>
      <c r="D46" s="69" t="s">
        <v>25</v>
      </c>
      <c r="E46" s="859" t="str">
        <f>IF('Dec 26 Book'!C39=0," ",'Dec 26 Book'!C39)</f>
        <v xml:space="preserve"> </v>
      </c>
      <c r="F46" s="860"/>
      <c r="G46" s="860"/>
      <c r="H46" s="860"/>
      <c r="I46" s="860"/>
      <c r="J46" s="860"/>
      <c r="K46" s="860"/>
      <c r="L46" s="861"/>
    </row>
    <row r="47" spans="1:12" s="42" customFormat="1" ht="19.5" customHeight="1">
      <c r="A47" s="137">
        <v>4002</v>
      </c>
      <c r="B47" s="383" t="s">
        <v>110</v>
      </c>
      <c r="C47" s="67">
        <f>'Dec 26 Book'!D40</f>
        <v>0</v>
      </c>
      <c r="D47" s="69" t="s">
        <v>25</v>
      </c>
      <c r="E47" s="862" t="str">
        <f>IF('Dec 26 Book'!C40=0," ",'Dec 26 Book'!C40)</f>
        <v xml:space="preserve"> </v>
      </c>
      <c r="F47" s="863"/>
      <c r="G47" s="863"/>
      <c r="H47" s="863"/>
      <c r="I47" s="863"/>
      <c r="J47" s="863"/>
      <c r="K47" s="863"/>
      <c r="L47" s="864"/>
    </row>
    <row r="48" spans="1:12" s="42" customFormat="1" ht="19.5" customHeight="1" thickBot="1">
      <c r="A48" s="66">
        <v>4003</v>
      </c>
      <c r="B48" s="160" t="s">
        <v>188</v>
      </c>
      <c r="C48" s="67">
        <f>'Dec 26 Book'!D41</f>
        <v>0</v>
      </c>
      <c r="D48" s="63"/>
      <c r="E48" s="638" t="s">
        <v>213</v>
      </c>
      <c r="F48" s="638"/>
      <c r="G48" s="638"/>
      <c r="H48" s="638"/>
      <c r="I48" s="638"/>
      <c r="J48" s="638"/>
      <c r="K48" s="638"/>
    </row>
    <row r="49" spans="1:12" s="42" customFormat="1" ht="19.5" customHeight="1" thickBot="1">
      <c r="A49" s="70">
        <v>4004</v>
      </c>
      <c r="B49" s="161" t="s">
        <v>109</v>
      </c>
      <c r="C49" s="71">
        <f>'Dec 26 Book'!D42</f>
        <v>0</v>
      </c>
      <c r="E49" s="350" t="s">
        <v>200</v>
      </c>
      <c r="F49" s="628" t="s">
        <v>197</v>
      </c>
      <c r="G49" s="629"/>
      <c r="H49" s="630" t="s">
        <v>198</v>
      </c>
      <c r="I49" s="631"/>
      <c r="J49" s="630" t="s">
        <v>199</v>
      </c>
      <c r="K49" s="632"/>
    </row>
    <row r="50" spans="1:12" s="42" customFormat="1" ht="19.5" customHeight="1">
      <c r="D50" s="63"/>
      <c r="E50" s="351"/>
      <c r="F50" s="590"/>
      <c r="G50" s="591"/>
      <c r="H50" s="580"/>
      <c r="I50" s="581"/>
      <c r="J50" s="606"/>
      <c r="K50" s="607"/>
    </row>
    <row r="51" spans="1:12" s="42" customFormat="1" ht="16.2" thickBot="1">
      <c r="A51" s="60" t="s">
        <v>111</v>
      </c>
      <c r="B51" s="141"/>
      <c r="C51" s="141"/>
      <c r="D51" s="51"/>
      <c r="E51" s="351"/>
      <c r="F51" s="590"/>
      <c r="G51" s="591"/>
      <c r="H51" s="580"/>
      <c r="I51" s="581"/>
      <c r="J51" s="606"/>
      <c r="K51" s="607"/>
      <c r="L51" s="138"/>
    </row>
    <row r="52" spans="1:12" s="42" customFormat="1" ht="18">
      <c r="A52" s="64">
        <v>5001</v>
      </c>
      <c r="B52" s="158" t="s">
        <v>278</v>
      </c>
      <c r="C52" s="65">
        <f>'Dec 26 Book'!D44</f>
        <v>0</v>
      </c>
      <c r="D52" s="51"/>
      <c r="E52" s="351"/>
      <c r="F52" s="590"/>
      <c r="G52" s="591"/>
      <c r="H52" s="580"/>
      <c r="I52" s="581"/>
      <c r="J52" s="606"/>
      <c r="K52" s="607"/>
      <c r="L52" s="139"/>
    </row>
    <row r="53" spans="1:12" s="42" customFormat="1" ht="18">
      <c r="A53" s="66">
        <v>5002</v>
      </c>
      <c r="B53" s="160" t="s">
        <v>16</v>
      </c>
      <c r="C53" s="67">
        <f>'Dec 26 Book'!D45</f>
        <v>0</v>
      </c>
      <c r="D53" s="101"/>
      <c r="E53" s="351"/>
      <c r="F53" s="590"/>
      <c r="G53" s="591"/>
      <c r="H53" s="580"/>
      <c r="I53" s="581"/>
      <c r="J53" s="606"/>
      <c r="K53" s="607"/>
      <c r="L53" s="348">
        <f>SUM(F50:G54)</f>
        <v>0</v>
      </c>
    </row>
    <row r="54" spans="1:12" s="42" customFormat="1" ht="19.5" customHeight="1">
      <c r="A54" s="66">
        <v>5003</v>
      </c>
      <c r="B54" s="160" t="s">
        <v>12</v>
      </c>
      <c r="C54" s="67">
        <f>'Dec 26 Book'!D46</f>
        <v>0</v>
      </c>
      <c r="D54" s="101"/>
      <c r="E54" s="351"/>
      <c r="F54" s="590"/>
      <c r="G54" s="591"/>
      <c r="H54" s="580"/>
      <c r="I54" s="581"/>
      <c r="J54" s="606"/>
      <c r="K54" s="607"/>
      <c r="L54" s="349" t="s">
        <v>206</v>
      </c>
    </row>
    <row r="55" spans="1:12" s="42" customFormat="1" ht="19.5" customHeight="1">
      <c r="A55" s="66">
        <v>5004</v>
      </c>
      <c r="B55" s="160" t="s">
        <v>234</v>
      </c>
      <c r="C55" s="67">
        <f>'Dec 26 Book'!D47</f>
        <v>0</v>
      </c>
      <c r="D55" s="142" t="s">
        <v>233</v>
      </c>
      <c r="J55" s="611"/>
      <c r="K55" s="611"/>
      <c r="L55" s="140"/>
    </row>
    <row r="56" spans="1:12" s="42" customFormat="1" ht="19.5" customHeight="1">
      <c r="A56" s="66">
        <v>5005</v>
      </c>
      <c r="B56" s="160" t="s">
        <v>232</v>
      </c>
      <c r="C56" s="67">
        <f>'Dec 26 Book'!D48</f>
        <v>0</v>
      </c>
      <c r="D56" s="143" t="s">
        <v>25</v>
      </c>
      <c r="E56" s="856" t="str">
        <f>IF('Dec 26 Book'!C48=0," ",'Dec 26 Book'!C48)</f>
        <v xml:space="preserve"> </v>
      </c>
      <c r="F56" s="857"/>
      <c r="G56" s="857"/>
      <c r="H56" s="857"/>
      <c r="I56" s="857"/>
      <c r="J56" s="857"/>
      <c r="K56" s="857"/>
      <c r="L56" s="858"/>
    </row>
    <row r="57" spans="1:12" s="42" customFormat="1" ht="19.5" customHeight="1">
      <c r="A57" s="66">
        <v>5006</v>
      </c>
      <c r="B57" s="160" t="s">
        <v>112</v>
      </c>
      <c r="C57" s="67">
        <f>'Dec 26 Book'!D49</f>
        <v>0</v>
      </c>
      <c r="D57" s="143" t="s">
        <v>25</v>
      </c>
      <c r="E57" s="856" t="str">
        <f>IF('Dec 26 Book'!C49=0," ",'Dec 26 Book'!C49)</f>
        <v xml:space="preserve"> </v>
      </c>
      <c r="F57" s="857"/>
      <c r="G57" s="857"/>
      <c r="H57" s="857"/>
      <c r="I57" s="592" t="s">
        <v>113</v>
      </c>
      <c r="J57" s="592"/>
      <c r="K57" s="592"/>
      <c r="L57" s="593"/>
    </row>
    <row r="58" spans="1:12" s="42" customFormat="1" ht="19.5" customHeight="1">
      <c r="A58" s="66">
        <v>5007</v>
      </c>
      <c r="B58" s="159" t="s">
        <v>121</v>
      </c>
      <c r="C58" s="67">
        <f>'Dec 26 Book'!D50</f>
        <v>0</v>
      </c>
      <c r="D58" s="143" t="s">
        <v>25</v>
      </c>
      <c r="E58" s="856" t="str">
        <f>IF('Dec 26 Book'!C50=0," ",'Dec 26 Book'!C50)</f>
        <v xml:space="preserve"> </v>
      </c>
      <c r="F58" s="857"/>
      <c r="G58" s="857"/>
      <c r="H58" s="857"/>
      <c r="I58" s="857"/>
      <c r="J58" s="857"/>
      <c r="K58" s="144"/>
      <c r="L58" s="145" t="s">
        <v>114</v>
      </c>
    </row>
    <row r="59" spans="1:12" s="42" customFormat="1" ht="19.5" customHeight="1" thickBot="1">
      <c r="A59" s="70">
        <v>5008</v>
      </c>
      <c r="B59" s="379" t="s">
        <v>122</v>
      </c>
      <c r="C59" s="71">
        <f>'Dec 26 Book'!D51</f>
        <v>0</v>
      </c>
      <c r="D59" s="143" t="s">
        <v>25</v>
      </c>
      <c r="E59" s="869" t="str">
        <f>IF('Dec 26 Book'!C51=0," ",'Dec 26 Book'!C51)</f>
        <v xml:space="preserve"> </v>
      </c>
      <c r="F59" s="857"/>
      <c r="G59" s="857"/>
      <c r="H59" s="857"/>
      <c r="I59" s="857"/>
      <c r="J59" s="857"/>
      <c r="K59" s="144"/>
      <c r="L59" s="145" t="s">
        <v>115</v>
      </c>
    </row>
    <row r="60" spans="1:12" s="42" customFormat="1" ht="5.4" customHeight="1" thickBot="1">
      <c r="E60" s="150"/>
    </row>
    <row r="61" spans="1:12" s="42" customFormat="1" ht="18.600000000000001" customHeight="1" thickBot="1">
      <c r="A61" s="146" t="s">
        <v>3</v>
      </c>
      <c r="B61" s="147"/>
      <c r="C61" s="148" t="s">
        <v>2</v>
      </c>
      <c r="D61" s="149">
        <f>SUM(C35:C59)</f>
        <v>0</v>
      </c>
      <c r="E61" s="153"/>
      <c r="F61" s="594" t="s">
        <v>57</v>
      </c>
      <c r="G61" s="595"/>
      <c r="H61" s="595"/>
      <c r="I61" s="595"/>
      <c r="J61" s="595"/>
      <c r="K61" s="595"/>
      <c r="L61" s="596"/>
    </row>
    <row r="62" spans="1:12" s="42" customFormat="1" ht="4.2" customHeight="1" thickBot="1">
      <c r="F62" s="614"/>
      <c r="G62" s="615"/>
      <c r="H62" s="615"/>
      <c r="I62" s="615"/>
      <c r="J62" s="615"/>
      <c r="K62" s="615"/>
      <c r="L62" s="616"/>
    </row>
    <row r="63" spans="1:12" s="42" customFormat="1" ht="20.25" customHeight="1" thickBot="1">
      <c r="A63" s="603" t="s">
        <v>71</v>
      </c>
      <c r="B63" s="604"/>
      <c r="C63" s="605"/>
      <c r="D63" s="154">
        <f>D10+D31-D61</f>
        <v>0</v>
      </c>
      <c r="E63" s="155" t="s">
        <v>42</v>
      </c>
      <c r="F63" s="617"/>
      <c r="G63" s="618"/>
      <c r="H63" s="618"/>
      <c r="I63" s="618"/>
      <c r="J63" s="618"/>
      <c r="K63" s="618"/>
      <c r="L63" s="619"/>
    </row>
    <row r="64" spans="1:12" ht="3.75" customHeight="1">
      <c r="F64" s="617"/>
      <c r="G64" s="618"/>
      <c r="H64" s="618"/>
      <c r="I64" s="618"/>
      <c r="J64" s="618"/>
      <c r="K64" s="618"/>
      <c r="L64" s="619"/>
    </row>
    <row r="65" spans="1:12" s="42" customFormat="1" ht="20.25" customHeight="1">
      <c r="F65" s="617"/>
      <c r="G65" s="618"/>
      <c r="H65" s="618"/>
      <c r="I65" s="618"/>
      <c r="J65" s="618"/>
      <c r="K65" s="618"/>
      <c r="L65" s="619"/>
    </row>
    <row r="66" spans="1:12" s="42" customFormat="1" ht="6.6" customHeight="1">
      <c r="A66" s="153"/>
      <c r="B66" s="153"/>
      <c r="C66" s="153"/>
      <c r="D66" s="153"/>
      <c r="E66" s="153"/>
      <c r="F66" s="617"/>
      <c r="G66" s="618"/>
      <c r="H66" s="618"/>
      <c r="I66" s="618"/>
      <c r="J66" s="618"/>
      <c r="K66" s="618"/>
      <c r="L66" s="619"/>
    </row>
    <row r="67" spans="1:12" s="42" customFormat="1" ht="3" customHeight="1">
      <c r="A67" s="597"/>
      <c r="B67" s="597"/>
      <c r="C67" s="597"/>
      <c r="D67" s="597"/>
      <c r="E67" s="598"/>
      <c r="F67" s="617"/>
      <c r="G67" s="618"/>
      <c r="H67" s="618"/>
      <c r="I67" s="618"/>
      <c r="J67" s="618"/>
      <c r="K67" s="618"/>
      <c r="L67" s="619"/>
    </row>
    <row r="68" spans="1:12" ht="2.25" hidden="1" customHeight="1">
      <c r="A68" s="599"/>
      <c r="B68" s="599"/>
      <c r="C68" s="599"/>
      <c r="D68" s="599"/>
      <c r="E68" s="600"/>
      <c r="F68" s="617"/>
      <c r="G68" s="618"/>
      <c r="H68" s="618"/>
      <c r="I68" s="618"/>
      <c r="J68" s="618"/>
      <c r="K68" s="618"/>
      <c r="L68" s="619"/>
    </row>
    <row r="69" spans="1:12" ht="16.5" customHeight="1">
      <c r="A69" s="363" t="s">
        <v>58</v>
      </c>
      <c r="B69" s="156"/>
      <c r="C69" s="612"/>
      <c r="D69" s="612"/>
      <c r="E69" s="613"/>
      <c r="F69" s="618"/>
      <c r="G69" s="618"/>
      <c r="H69" s="618"/>
      <c r="I69" s="618"/>
      <c r="J69" s="618"/>
      <c r="K69" s="618"/>
      <c r="L69" s="619"/>
    </row>
    <row r="70" spans="1:12" ht="16.5" customHeight="1">
      <c r="A70" s="582">
        <f>'Info about Conf'!C14</f>
        <v>0</v>
      </c>
      <c r="B70" s="583"/>
      <c r="C70" s="583"/>
      <c r="D70" s="583"/>
      <c r="E70" s="584"/>
      <c r="F70" s="618"/>
      <c r="G70" s="618"/>
      <c r="H70" s="618"/>
      <c r="I70" s="618"/>
      <c r="J70" s="618"/>
      <c r="K70" s="618"/>
      <c r="L70" s="619"/>
    </row>
    <row r="71" spans="1:12" s="42" customFormat="1" ht="16.5" customHeight="1">
      <c r="A71" s="585"/>
      <c r="B71" s="586"/>
      <c r="C71" s="586"/>
      <c r="D71" s="586"/>
      <c r="E71" s="587"/>
      <c r="F71" s="618"/>
      <c r="G71" s="618"/>
      <c r="H71" s="618"/>
      <c r="I71" s="618"/>
      <c r="J71" s="618"/>
      <c r="K71" s="618"/>
      <c r="L71" s="619"/>
    </row>
    <row r="72" spans="1:12" s="42" customFormat="1" ht="20.25" customHeight="1" thickBot="1">
      <c r="A72" s="157" t="s">
        <v>59</v>
      </c>
      <c r="B72" s="364">
        <f>'Info about Conf'!C13</f>
        <v>0</v>
      </c>
      <c r="C72" s="157" t="s">
        <v>60</v>
      </c>
      <c r="D72" s="608">
        <f>'Info about Conf'!C15</f>
        <v>0</v>
      </c>
      <c r="E72" s="609"/>
      <c r="F72" s="620"/>
      <c r="G72" s="621"/>
      <c r="H72" s="621"/>
      <c r="I72" s="621"/>
      <c r="J72" s="621"/>
      <c r="K72" s="621"/>
      <c r="L72" s="622"/>
    </row>
    <row r="73" spans="1:12" s="42" customFormat="1" ht="13.8">
      <c r="A73" s="57"/>
      <c r="B73" s="57"/>
      <c r="C73" s="57"/>
      <c r="D73" s="57"/>
      <c r="E73" s="57"/>
    </row>
    <row r="74" spans="1:12" s="42" customFormat="1" ht="13.8">
      <c r="A74" s="57"/>
      <c r="B74" s="57"/>
      <c r="C74" s="57"/>
      <c r="D74" s="57"/>
      <c r="E74" s="57"/>
    </row>
    <row r="75" spans="1:12" s="42" customFormat="1" ht="13.8">
      <c r="A75" s="57"/>
      <c r="B75" s="57"/>
      <c r="C75" s="57"/>
      <c r="D75" s="57"/>
      <c r="E75" s="57"/>
    </row>
    <row r="76" spans="1:12" s="42" customFormat="1" ht="13.8">
      <c r="A76" s="57"/>
      <c r="B76" s="57"/>
      <c r="C76" s="57"/>
      <c r="D76" s="57"/>
      <c r="E76" s="57"/>
    </row>
    <row r="77" spans="1:12" s="42" customFormat="1" ht="13.8">
      <c r="A77" s="57"/>
      <c r="B77" s="57"/>
      <c r="C77" s="57"/>
      <c r="D77" s="57"/>
      <c r="E77" s="57"/>
    </row>
    <row r="78" spans="1:12" s="42" customFormat="1" ht="13.8">
      <c r="A78" s="57"/>
      <c r="B78" s="57"/>
      <c r="C78" s="57"/>
      <c r="D78" s="57"/>
      <c r="E78" s="57"/>
    </row>
    <row r="79" spans="1:12" s="42" customFormat="1" ht="13.8">
      <c r="A79" s="57"/>
      <c r="B79" s="57"/>
      <c r="C79" s="57"/>
      <c r="D79" s="57"/>
      <c r="E79" s="57"/>
      <c r="F79" s="57"/>
      <c r="G79" s="57"/>
    </row>
    <row r="80" spans="1:12" s="42" customFormat="1" ht="13.8">
      <c r="A80" s="57"/>
      <c r="B80" s="57"/>
      <c r="C80" s="57"/>
      <c r="D80" s="57"/>
      <c r="E80" s="57"/>
      <c r="F80" s="57"/>
      <c r="G80" s="57"/>
    </row>
    <row r="81" spans="1:7" s="42" customFormat="1" ht="13.8">
      <c r="A81" s="57"/>
      <c r="B81" s="57"/>
      <c r="C81" s="57"/>
      <c r="D81" s="57"/>
      <c r="E81" s="57"/>
      <c r="F81" s="57"/>
      <c r="G81" s="57"/>
    </row>
    <row r="82" spans="1:7" s="42" customFormat="1" ht="13.8">
      <c r="A82" s="57"/>
      <c r="B82" s="57"/>
      <c r="C82" s="57"/>
      <c r="D82" s="57"/>
      <c r="E82" s="57"/>
      <c r="F82" s="57"/>
      <c r="G82" s="57"/>
    </row>
    <row r="83" spans="1:7" s="42" customFormat="1" ht="13.8">
      <c r="A83" s="57"/>
      <c r="B83" s="57"/>
      <c r="C83" s="57"/>
      <c r="D83" s="57"/>
      <c r="E83" s="57"/>
      <c r="F83" s="57"/>
      <c r="G83" s="57"/>
    </row>
    <row r="84" spans="1:7" s="42" customFormat="1" ht="13.8">
      <c r="A84" s="57"/>
      <c r="B84" s="57"/>
      <c r="C84" s="57"/>
      <c r="D84" s="57"/>
      <c r="E84" s="57"/>
      <c r="F84" s="57"/>
      <c r="G84" s="57"/>
    </row>
    <row r="85" spans="1:7" s="42" customFormat="1" ht="13.8">
      <c r="A85" s="57"/>
      <c r="B85" s="57"/>
      <c r="C85" s="57"/>
      <c r="D85" s="57"/>
      <c r="E85" s="57"/>
      <c r="F85" s="57"/>
      <c r="G85" s="57"/>
    </row>
    <row r="86" spans="1:7" s="42" customFormat="1" ht="13.8">
      <c r="A86" s="57"/>
      <c r="B86" s="57"/>
      <c r="C86" s="57"/>
      <c r="D86" s="57"/>
      <c r="E86" s="57"/>
      <c r="F86" s="57"/>
      <c r="G86" s="57"/>
    </row>
    <row r="87" spans="1:7" s="42" customFormat="1" ht="13.8">
      <c r="A87" s="57"/>
      <c r="B87" s="57"/>
      <c r="C87" s="57"/>
      <c r="D87" s="57"/>
      <c r="E87" s="57"/>
      <c r="F87" s="57"/>
      <c r="G87" s="57"/>
    </row>
    <row r="88" spans="1:7" s="42" customFormat="1" ht="13.8">
      <c r="A88" s="57"/>
      <c r="B88" s="57"/>
      <c r="C88" s="57"/>
      <c r="D88" s="57"/>
      <c r="E88" s="57"/>
      <c r="F88" s="57"/>
      <c r="G88" s="57"/>
    </row>
    <row r="89" spans="1:7" s="42" customFormat="1" ht="13.8">
      <c r="A89" s="57"/>
      <c r="B89" s="57"/>
      <c r="C89" s="57"/>
      <c r="D89" s="57"/>
      <c r="E89" s="57"/>
      <c r="F89" s="57"/>
      <c r="G89" s="57"/>
    </row>
    <row r="90" spans="1:7" s="42" customFormat="1" ht="13.8">
      <c r="A90" s="57"/>
      <c r="B90" s="57"/>
      <c r="C90" s="57"/>
      <c r="D90" s="57"/>
      <c r="E90" s="57"/>
      <c r="F90" s="57"/>
      <c r="G90" s="57"/>
    </row>
    <row r="91" spans="1:7" s="42" customFormat="1" ht="13.8">
      <c r="A91" s="57"/>
      <c r="B91" s="57"/>
      <c r="C91" s="57"/>
      <c r="D91" s="57"/>
      <c r="E91" s="57"/>
      <c r="F91" s="57"/>
      <c r="G91" s="57"/>
    </row>
    <row r="92" spans="1:7" s="42" customFormat="1" ht="13.8">
      <c r="A92" s="57"/>
      <c r="B92" s="57"/>
      <c r="C92" s="57"/>
      <c r="D92" s="57"/>
      <c r="E92" s="57"/>
      <c r="F92" s="57"/>
      <c r="G92" s="57"/>
    </row>
    <row r="93" spans="1:7" s="42" customFormat="1" ht="13.8">
      <c r="A93" s="57"/>
      <c r="B93" s="57"/>
      <c r="C93" s="57"/>
      <c r="D93" s="57"/>
      <c r="E93" s="57"/>
      <c r="F93" s="57"/>
      <c r="G93" s="57"/>
    </row>
    <row r="94" spans="1:7" s="42" customFormat="1" ht="13.8">
      <c r="A94" s="57"/>
      <c r="B94" s="57"/>
      <c r="C94" s="57"/>
      <c r="D94" s="57"/>
      <c r="E94" s="57"/>
      <c r="F94" s="57"/>
      <c r="G94" s="57"/>
    </row>
    <row r="95" spans="1:7" s="42" customFormat="1" ht="13.8">
      <c r="A95" s="57"/>
      <c r="B95" s="57"/>
      <c r="C95" s="57"/>
      <c r="D95" s="57"/>
      <c r="E95" s="57"/>
      <c r="F95" s="57"/>
      <c r="G95" s="57"/>
    </row>
    <row r="96" spans="1:7" s="42" customFormat="1" ht="13.8">
      <c r="A96" s="57"/>
      <c r="B96" s="57"/>
      <c r="C96" s="57"/>
      <c r="D96" s="57"/>
      <c r="E96" s="57"/>
      <c r="F96" s="57"/>
      <c r="G96" s="57"/>
    </row>
    <row r="97" spans="1:7" s="42" customFormat="1" ht="13.8">
      <c r="A97" s="57"/>
      <c r="B97" s="57"/>
      <c r="C97" s="57"/>
      <c r="D97" s="57"/>
      <c r="E97" s="57"/>
      <c r="F97" s="57"/>
      <c r="G97" s="57"/>
    </row>
    <row r="98" spans="1:7" s="42" customFormat="1" ht="13.8">
      <c r="A98" s="57"/>
      <c r="B98" s="57"/>
      <c r="C98" s="57"/>
      <c r="D98" s="57"/>
      <c r="E98" s="57"/>
      <c r="F98" s="57"/>
      <c r="G98" s="57"/>
    </row>
    <row r="99" spans="1:7" s="42" customFormat="1" ht="13.8">
      <c r="A99" s="57"/>
      <c r="B99" s="57"/>
      <c r="C99" s="57"/>
      <c r="D99" s="57"/>
      <c r="E99" s="57"/>
      <c r="F99" s="57"/>
      <c r="G99" s="57"/>
    </row>
    <row r="100" spans="1:7" s="42" customFormat="1" ht="13.8">
      <c r="A100" s="57"/>
      <c r="B100" s="57"/>
      <c r="C100" s="57"/>
      <c r="D100" s="57"/>
      <c r="E100" s="57"/>
      <c r="F100" s="57"/>
      <c r="G100" s="57"/>
    </row>
    <row r="101" spans="1:7" s="42" customFormat="1" ht="13.8">
      <c r="A101" s="57"/>
      <c r="B101" s="57"/>
      <c r="C101" s="57"/>
      <c r="D101" s="57"/>
      <c r="E101" s="57"/>
      <c r="F101" s="57"/>
      <c r="G101" s="57"/>
    </row>
    <row r="102" spans="1:7" s="42" customFormat="1" ht="13.8">
      <c r="A102" s="57"/>
      <c r="B102" s="57"/>
      <c r="C102" s="57"/>
      <c r="D102" s="57"/>
      <c r="E102" s="57"/>
      <c r="F102" s="57"/>
      <c r="G102" s="57"/>
    </row>
    <row r="103" spans="1:7" s="42" customFormat="1" ht="13.8">
      <c r="A103" s="57"/>
      <c r="B103" s="57"/>
      <c r="C103" s="57"/>
      <c r="D103" s="57"/>
      <c r="E103" s="57"/>
      <c r="F103" s="57"/>
      <c r="G103" s="57"/>
    </row>
    <row r="104" spans="1:7" s="42" customFormat="1" ht="13.8">
      <c r="A104" s="57"/>
      <c r="B104" s="57"/>
      <c r="C104" s="57"/>
      <c r="D104" s="57"/>
      <c r="E104" s="57"/>
      <c r="F104" s="57"/>
      <c r="G104" s="57"/>
    </row>
    <row r="105" spans="1:7" s="42" customFormat="1" ht="13.8">
      <c r="A105" s="57"/>
      <c r="B105" s="57"/>
      <c r="C105" s="57"/>
      <c r="D105" s="57"/>
      <c r="E105" s="57"/>
      <c r="F105" s="57"/>
      <c r="G105" s="57"/>
    </row>
    <row r="106" spans="1:7" s="42" customFormat="1" ht="13.8">
      <c r="A106" s="57"/>
      <c r="B106" s="57"/>
      <c r="C106" s="57"/>
      <c r="D106" s="57"/>
      <c r="E106" s="57"/>
      <c r="F106" s="57"/>
      <c r="G106" s="57"/>
    </row>
    <row r="107" spans="1:7" s="42" customFormat="1" ht="13.8">
      <c r="A107" s="57"/>
      <c r="B107" s="57"/>
      <c r="C107" s="57"/>
      <c r="D107" s="57"/>
      <c r="E107" s="57"/>
      <c r="F107" s="57"/>
      <c r="G107" s="57"/>
    </row>
    <row r="108" spans="1:7" s="42" customFormat="1" ht="13.8">
      <c r="A108" s="57"/>
      <c r="B108" s="57"/>
      <c r="C108" s="57"/>
      <c r="D108" s="57"/>
      <c r="E108" s="57"/>
      <c r="F108" s="57"/>
      <c r="G108" s="57"/>
    </row>
    <row r="109" spans="1:7" s="42" customFormat="1" ht="13.8">
      <c r="A109" s="57"/>
      <c r="B109" s="57"/>
      <c r="C109" s="57"/>
      <c r="D109" s="57"/>
      <c r="E109" s="57"/>
      <c r="F109" s="57"/>
      <c r="G109" s="57"/>
    </row>
    <row r="110" spans="1:7" s="42" customFormat="1" ht="13.8">
      <c r="A110" s="57"/>
      <c r="B110" s="57"/>
      <c r="C110" s="57"/>
      <c r="D110" s="57"/>
      <c r="E110" s="57"/>
      <c r="F110" s="57"/>
      <c r="G110" s="57"/>
    </row>
    <row r="111" spans="1:7" s="42" customFormat="1" ht="13.8">
      <c r="A111" s="57"/>
      <c r="B111" s="57"/>
      <c r="C111" s="57"/>
      <c r="D111" s="57"/>
      <c r="E111" s="57"/>
      <c r="F111" s="57"/>
      <c r="G111" s="57"/>
    </row>
    <row r="112" spans="1:7" s="42" customFormat="1" ht="13.8">
      <c r="A112" s="57"/>
      <c r="B112" s="57"/>
      <c r="C112" s="57"/>
      <c r="D112" s="57"/>
      <c r="E112" s="57"/>
      <c r="F112" s="57"/>
      <c r="G112" s="57"/>
    </row>
    <row r="113" spans="1:7" s="42" customFormat="1" ht="13.8">
      <c r="A113" s="57"/>
      <c r="B113" s="57"/>
      <c r="C113" s="57"/>
      <c r="D113" s="57"/>
      <c r="E113" s="57"/>
      <c r="F113" s="57"/>
      <c r="G113" s="57"/>
    </row>
    <row r="114" spans="1:7" s="42" customFormat="1" ht="13.8">
      <c r="A114" s="57"/>
      <c r="B114" s="57"/>
      <c r="C114" s="57"/>
      <c r="D114" s="57"/>
      <c r="E114" s="57"/>
      <c r="F114" s="57"/>
      <c r="G114" s="57"/>
    </row>
    <row r="115" spans="1:7" s="42" customFormat="1" ht="13.8">
      <c r="A115" s="57"/>
      <c r="B115" s="57"/>
      <c r="C115" s="57"/>
      <c r="D115" s="57"/>
      <c r="E115" s="57"/>
      <c r="F115" s="57"/>
      <c r="G115" s="57"/>
    </row>
    <row r="116" spans="1:7" s="42" customFormat="1" ht="13.8">
      <c r="A116" s="57"/>
      <c r="B116" s="57"/>
      <c r="C116" s="57"/>
      <c r="D116" s="57"/>
      <c r="E116" s="57"/>
      <c r="F116" s="57"/>
      <c r="G116" s="57"/>
    </row>
    <row r="117" spans="1:7" s="42" customFormat="1" ht="13.8">
      <c r="A117" s="57"/>
      <c r="B117" s="57"/>
      <c r="C117" s="57"/>
      <c r="D117" s="57"/>
      <c r="E117" s="57"/>
      <c r="F117" s="57"/>
      <c r="G117" s="57"/>
    </row>
    <row r="118" spans="1:7" s="42" customFormat="1" ht="13.8">
      <c r="A118" s="57"/>
      <c r="B118" s="57"/>
      <c r="C118" s="57"/>
      <c r="D118" s="57"/>
      <c r="E118" s="57"/>
      <c r="F118" s="57"/>
      <c r="G118" s="57"/>
    </row>
    <row r="119" spans="1:7" s="42" customFormat="1" ht="13.8">
      <c r="A119" s="57"/>
      <c r="B119" s="57"/>
      <c r="C119" s="57"/>
      <c r="D119" s="57"/>
      <c r="E119" s="57"/>
      <c r="F119" s="57"/>
      <c r="G119" s="57"/>
    </row>
    <row r="120" spans="1:7" s="42" customFormat="1" ht="13.8">
      <c r="A120" s="57"/>
      <c r="B120" s="57"/>
      <c r="C120" s="57"/>
      <c r="D120" s="57"/>
      <c r="E120" s="57"/>
      <c r="F120" s="57"/>
      <c r="G120" s="57"/>
    </row>
    <row r="121" spans="1:7" s="42" customFormat="1" ht="13.8">
      <c r="A121" s="57"/>
      <c r="B121" s="57"/>
      <c r="C121" s="57"/>
      <c r="D121" s="57"/>
      <c r="E121" s="57"/>
      <c r="F121" s="57"/>
      <c r="G121" s="57"/>
    </row>
    <row r="122" spans="1:7" s="42" customFormat="1" ht="13.8">
      <c r="A122" s="57"/>
      <c r="B122" s="57"/>
      <c r="C122" s="57"/>
      <c r="D122" s="57"/>
      <c r="E122" s="57"/>
      <c r="F122" s="57"/>
      <c r="G122" s="57"/>
    </row>
    <row r="123" spans="1:7" s="42" customFormat="1" ht="13.8">
      <c r="A123" s="57"/>
      <c r="B123" s="57"/>
      <c r="C123" s="57"/>
      <c r="D123" s="57"/>
      <c r="E123" s="57"/>
      <c r="F123" s="57"/>
      <c r="G123" s="57"/>
    </row>
    <row r="124" spans="1:7" s="42" customFormat="1" ht="13.8">
      <c r="A124" s="57"/>
      <c r="B124" s="57"/>
      <c r="C124" s="57"/>
      <c r="D124" s="57"/>
      <c r="E124" s="57"/>
      <c r="F124" s="57"/>
      <c r="G124" s="57"/>
    </row>
    <row r="125" spans="1:7" s="42" customFormat="1" ht="13.8">
      <c r="A125" s="57"/>
      <c r="B125" s="57"/>
      <c r="C125" s="57"/>
      <c r="D125" s="57"/>
      <c r="E125" s="57"/>
      <c r="F125" s="57"/>
      <c r="G125" s="57"/>
    </row>
    <row r="126" spans="1:7" s="42" customFormat="1" ht="13.8">
      <c r="A126" s="57"/>
      <c r="B126" s="57"/>
      <c r="C126" s="57"/>
      <c r="D126" s="57"/>
      <c r="E126" s="57"/>
      <c r="F126" s="57"/>
      <c r="G126" s="57"/>
    </row>
    <row r="127" spans="1:7" s="42" customFormat="1" ht="13.8">
      <c r="A127" s="57"/>
      <c r="B127" s="57"/>
      <c r="C127" s="57"/>
      <c r="D127" s="57"/>
      <c r="E127" s="57"/>
      <c r="F127" s="57"/>
      <c r="G127" s="57"/>
    </row>
    <row r="128" spans="1:7" s="42" customFormat="1" ht="13.8">
      <c r="A128" s="57"/>
      <c r="B128" s="57"/>
      <c r="C128" s="57"/>
      <c r="D128" s="57"/>
      <c r="E128" s="57"/>
      <c r="F128" s="57"/>
      <c r="G128" s="57"/>
    </row>
    <row r="129" spans="1:7" s="42" customFormat="1" ht="13.8">
      <c r="A129" s="57"/>
      <c r="B129" s="57"/>
      <c r="C129" s="57"/>
      <c r="D129" s="57"/>
      <c r="E129" s="57"/>
      <c r="F129" s="57"/>
      <c r="G129" s="57"/>
    </row>
    <row r="130" spans="1:7" s="42" customFormat="1" ht="13.8">
      <c r="A130" s="57"/>
      <c r="B130" s="57"/>
      <c r="C130" s="57"/>
      <c r="D130" s="57"/>
      <c r="E130" s="57"/>
      <c r="F130" s="57"/>
      <c r="G130" s="57"/>
    </row>
    <row r="131" spans="1:7" s="42" customFormat="1" ht="13.8">
      <c r="A131" s="57"/>
      <c r="B131" s="57"/>
      <c r="C131" s="57"/>
      <c r="D131" s="57"/>
      <c r="E131" s="57"/>
      <c r="F131" s="57"/>
      <c r="G131" s="57"/>
    </row>
    <row r="132" spans="1:7" s="42" customFormat="1" ht="13.8">
      <c r="A132" s="57"/>
      <c r="B132" s="57"/>
      <c r="C132" s="57"/>
      <c r="D132" s="57"/>
      <c r="E132" s="57"/>
      <c r="F132" s="57"/>
      <c r="G132" s="57"/>
    </row>
    <row r="133" spans="1:7" s="42" customFormat="1" ht="13.8">
      <c r="A133" s="57"/>
      <c r="B133" s="57"/>
      <c r="C133" s="57"/>
      <c r="D133" s="57"/>
      <c r="E133" s="57"/>
      <c r="F133" s="57"/>
      <c r="G133" s="57"/>
    </row>
    <row r="134" spans="1:7" s="42" customFormat="1" ht="13.8">
      <c r="A134" s="57"/>
      <c r="B134" s="57"/>
      <c r="C134" s="57"/>
      <c r="D134" s="57"/>
      <c r="E134" s="57"/>
      <c r="F134" s="57"/>
      <c r="G134" s="57"/>
    </row>
    <row r="135" spans="1:7" s="42" customFormat="1" ht="13.8">
      <c r="A135" s="57"/>
      <c r="B135" s="57"/>
      <c r="C135" s="57"/>
      <c r="D135" s="57"/>
      <c r="E135" s="57"/>
      <c r="F135" s="57"/>
      <c r="G135" s="57"/>
    </row>
    <row r="136" spans="1:7" s="42" customFormat="1" ht="13.8">
      <c r="A136" s="57"/>
      <c r="B136" s="57"/>
      <c r="C136" s="57"/>
      <c r="D136" s="57"/>
      <c r="E136" s="57"/>
      <c r="F136" s="57"/>
      <c r="G136" s="57"/>
    </row>
    <row r="137" spans="1:7" s="42" customFormat="1" ht="13.8">
      <c r="A137" s="57"/>
      <c r="B137" s="57"/>
      <c r="C137" s="57"/>
      <c r="D137" s="57"/>
      <c r="E137" s="57"/>
      <c r="F137" s="57"/>
      <c r="G137" s="57"/>
    </row>
    <row r="138" spans="1:7" s="42" customFormat="1" ht="13.8">
      <c r="A138" s="57"/>
      <c r="B138" s="57"/>
      <c r="C138" s="57"/>
      <c r="D138" s="57"/>
      <c r="E138" s="57"/>
      <c r="F138" s="57"/>
      <c r="G138" s="57"/>
    </row>
    <row r="139" spans="1:7" s="42" customFormat="1" ht="13.8">
      <c r="A139" s="57"/>
      <c r="B139" s="57"/>
      <c r="C139" s="57"/>
      <c r="D139" s="57"/>
      <c r="E139" s="57"/>
      <c r="F139" s="57"/>
      <c r="G139" s="57"/>
    </row>
    <row r="140" spans="1:7" s="42" customFormat="1" ht="13.8">
      <c r="A140" s="57"/>
      <c r="B140" s="57"/>
      <c r="C140" s="57"/>
      <c r="D140" s="57"/>
      <c r="E140" s="57"/>
      <c r="F140" s="57"/>
      <c r="G140" s="57"/>
    </row>
    <row r="141" spans="1:7" s="42" customFormat="1" ht="13.8">
      <c r="A141" s="57"/>
      <c r="B141" s="57"/>
      <c r="C141" s="57"/>
      <c r="D141" s="57"/>
      <c r="E141" s="57"/>
      <c r="F141" s="57"/>
      <c r="G141" s="57"/>
    </row>
    <row r="142" spans="1:7" s="42" customFormat="1" ht="13.8">
      <c r="A142" s="57"/>
      <c r="B142" s="57"/>
      <c r="C142" s="57"/>
      <c r="D142" s="57"/>
      <c r="E142" s="57"/>
      <c r="F142" s="57"/>
      <c r="G142" s="57"/>
    </row>
    <row r="143" spans="1:7" s="42" customFormat="1" ht="13.8">
      <c r="A143" s="57"/>
      <c r="B143" s="57"/>
      <c r="C143" s="57"/>
      <c r="D143" s="57"/>
      <c r="E143" s="57"/>
      <c r="F143" s="57"/>
      <c r="G143" s="57"/>
    </row>
    <row r="144" spans="1:7" s="42" customFormat="1" ht="13.8">
      <c r="A144" s="57"/>
      <c r="B144" s="57"/>
      <c r="C144" s="57"/>
      <c r="D144" s="57"/>
      <c r="E144" s="57"/>
      <c r="F144" s="57"/>
      <c r="G144" s="57"/>
    </row>
    <row r="145" spans="1:7" s="42" customFormat="1" ht="13.8">
      <c r="A145" s="57"/>
      <c r="B145" s="57"/>
      <c r="C145" s="57"/>
      <c r="D145" s="57"/>
      <c r="E145" s="57"/>
      <c r="F145" s="57"/>
      <c r="G145" s="57"/>
    </row>
    <row r="146" spans="1:7" s="42" customFormat="1" ht="13.8">
      <c r="A146" s="57"/>
      <c r="B146" s="57"/>
      <c r="C146" s="57"/>
      <c r="D146" s="57"/>
      <c r="E146" s="57"/>
      <c r="F146" s="57"/>
      <c r="G146" s="57"/>
    </row>
    <row r="147" spans="1:7" s="42" customFormat="1" ht="13.8">
      <c r="A147" s="57"/>
      <c r="B147" s="57"/>
      <c r="C147" s="57"/>
      <c r="D147" s="57"/>
      <c r="E147" s="57"/>
      <c r="F147" s="57"/>
      <c r="G147" s="57"/>
    </row>
    <row r="148" spans="1:7" s="42" customFormat="1" ht="13.8">
      <c r="A148" s="57"/>
      <c r="B148" s="57"/>
      <c r="C148" s="57"/>
      <c r="D148" s="57"/>
      <c r="E148" s="57"/>
      <c r="F148" s="57"/>
      <c r="G148" s="57"/>
    </row>
    <row r="149" spans="1:7" s="42" customFormat="1" ht="13.8">
      <c r="A149" s="57"/>
      <c r="B149" s="57"/>
      <c r="C149" s="57"/>
      <c r="D149" s="57"/>
      <c r="E149" s="57"/>
      <c r="F149" s="57"/>
      <c r="G149" s="57"/>
    </row>
    <row r="150" spans="1:7" s="42" customFormat="1" ht="13.8">
      <c r="A150" s="57"/>
      <c r="B150" s="57"/>
      <c r="C150" s="57"/>
      <c r="D150" s="57"/>
      <c r="E150" s="57"/>
      <c r="F150" s="57"/>
      <c r="G150" s="57"/>
    </row>
    <row r="151" spans="1:7" s="42" customFormat="1" ht="13.8">
      <c r="A151" s="57"/>
      <c r="B151" s="57"/>
      <c r="C151" s="57"/>
      <c r="D151" s="57"/>
      <c r="E151" s="57"/>
      <c r="F151" s="57"/>
      <c r="G151" s="57"/>
    </row>
    <row r="152" spans="1:7" s="42" customFormat="1" ht="13.8">
      <c r="A152" s="57"/>
      <c r="B152" s="57"/>
      <c r="C152" s="57"/>
      <c r="D152" s="57"/>
      <c r="E152" s="57"/>
      <c r="F152" s="57"/>
      <c r="G152" s="57"/>
    </row>
    <row r="153" spans="1:7" s="42" customFormat="1" ht="13.8">
      <c r="A153" s="57"/>
      <c r="B153" s="57"/>
      <c r="C153" s="57"/>
      <c r="D153" s="57"/>
      <c r="E153" s="57"/>
      <c r="F153" s="57"/>
      <c r="G153" s="57"/>
    </row>
    <row r="154" spans="1:7" s="42" customFormat="1" ht="13.8">
      <c r="A154" s="57"/>
      <c r="B154" s="57"/>
      <c r="C154" s="57"/>
      <c r="D154" s="57"/>
      <c r="E154" s="57"/>
      <c r="F154" s="57"/>
      <c r="G154" s="57"/>
    </row>
    <row r="155" spans="1:7" s="42" customFormat="1" ht="13.8">
      <c r="A155" s="57"/>
      <c r="B155" s="57"/>
      <c r="C155" s="57"/>
      <c r="D155" s="57"/>
      <c r="E155" s="57"/>
      <c r="F155" s="57"/>
      <c r="G155" s="57"/>
    </row>
    <row r="156" spans="1:7" s="42" customFormat="1" ht="13.8">
      <c r="A156" s="57"/>
      <c r="B156" s="57"/>
      <c r="C156" s="57"/>
      <c r="D156" s="57"/>
      <c r="E156" s="57"/>
      <c r="F156" s="57"/>
      <c r="G156" s="57"/>
    </row>
    <row r="157" spans="1:7" s="42" customFormat="1" ht="13.8">
      <c r="A157" s="57"/>
      <c r="B157" s="57"/>
      <c r="C157" s="57"/>
      <c r="D157" s="57"/>
      <c r="E157" s="57"/>
      <c r="F157" s="57"/>
      <c r="G157" s="57"/>
    </row>
    <row r="158" spans="1:7" s="42" customFormat="1" ht="13.8">
      <c r="A158" s="57"/>
      <c r="B158" s="57"/>
      <c r="C158" s="57"/>
      <c r="D158" s="57"/>
      <c r="E158" s="57"/>
      <c r="F158" s="57"/>
      <c r="G158" s="57"/>
    </row>
    <row r="159" spans="1:7" s="42" customFormat="1" ht="13.8">
      <c r="A159" s="57"/>
      <c r="B159" s="57"/>
      <c r="C159" s="57"/>
      <c r="D159" s="57"/>
      <c r="E159" s="57"/>
      <c r="F159" s="57"/>
      <c r="G159" s="57"/>
    </row>
    <row r="160" spans="1:7" s="42" customFormat="1" ht="13.8">
      <c r="A160" s="57"/>
      <c r="B160" s="57"/>
      <c r="C160" s="57"/>
      <c r="D160" s="57"/>
      <c r="E160" s="57"/>
      <c r="F160" s="57"/>
      <c r="G160" s="57"/>
    </row>
    <row r="161" spans="1:7" s="42" customFormat="1" ht="13.8">
      <c r="A161" s="57"/>
      <c r="B161" s="57"/>
      <c r="C161" s="57"/>
      <c r="D161" s="57"/>
      <c r="E161" s="57"/>
      <c r="F161" s="57"/>
      <c r="G161" s="57"/>
    </row>
    <row r="162" spans="1:7" s="42" customFormat="1" ht="13.8">
      <c r="A162" s="57"/>
      <c r="B162" s="57"/>
      <c r="C162" s="57"/>
      <c r="D162" s="57"/>
      <c r="E162" s="57"/>
      <c r="F162" s="57"/>
      <c r="G162" s="57"/>
    </row>
    <row r="163" spans="1:7" s="42" customFormat="1" ht="13.8">
      <c r="A163" s="57"/>
      <c r="B163" s="57"/>
      <c r="C163" s="57"/>
      <c r="D163" s="57"/>
      <c r="E163" s="57"/>
      <c r="F163" s="57"/>
      <c r="G163" s="57"/>
    </row>
    <row r="164" spans="1:7" s="42" customFormat="1" ht="13.8">
      <c r="A164" s="57"/>
      <c r="B164" s="57"/>
      <c r="C164" s="57"/>
      <c r="D164" s="57"/>
      <c r="E164" s="57"/>
      <c r="F164" s="57"/>
      <c r="G164" s="57"/>
    </row>
    <row r="165" spans="1:7" s="42" customFormat="1" ht="13.8">
      <c r="A165" s="57"/>
      <c r="B165" s="57"/>
      <c r="C165" s="57"/>
      <c r="D165" s="57"/>
      <c r="E165" s="57"/>
      <c r="F165" s="57"/>
      <c r="G165" s="57"/>
    </row>
    <row r="166" spans="1:7" s="42" customFormat="1" ht="13.8">
      <c r="A166" s="57"/>
      <c r="B166" s="57"/>
      <c r="C166" s="57"/>
      <c r="D166" s="57"/>
      <c r="E166" s="57"/>
      <c r="F166" s="57"/>
      <c r="G166" s="57"/>
    </row>
    <row r="167" spans="1:7" s="42" customFormat="1" ht="13.8">
      <c r="A167" s="57"/>
      <c r="B167" s="57"/>
      <c r="C167" s="57"/>
      <c r="D167" s="57"/>
      <c r="E167" s="57"/>
      <c r="F167" s="57"/>
      <c r="G167" s="57"/>
    </row>
    <row r="168" spans="1:7" s="42" customFormat="1" ht="13.8">
      <c r="A168" s="57"/>
      <c r="B168" s="57"/>
      <c r="C168" s="57"/>
      <c r="D168" s="57"/>
      <c r="E168" s="57"/>
      <c r="F168" s="57"/>
      <c r="G168" s="57"/>
    </row>
    <row r="169" spans="1:7" s="42" customFormat="1" ht="13.8">
      <c r="A169" s="57"/>
      <c r="B169" s="57"/>
      <c r="C169" s="57"/>
      <c r="D169" s="57"/>
      <c r="E169" s="57"/>
      <c r="F169" s="57"/>
      <c r="G169" s="57"/>
    </row>
    <row r="170" spans="1:7" s="42" customFormat="1" ht="13.8">
      <c r="A170" s="57"/>
      <c r="B170" s="57"/>
      <c r="C170" s="57"/>
      <c r="D170" s="57"/>
      <c r="E170" s="57"/>
      <c r="F170" s="57"/>
      <c r="G170" s="57"/>
    </row>
    <row r="171" spans="1:7" s="42" customFormat="1" ht="13.8">
      <c r="A171" s="57"/>
      <c r="B171" s="57"/>
      <c r="C171" s="57"/>
      <c r="D171" s="57"/>
      <c r="E171" s="57"/>
      <c r="F171" s="57"/>
      <c r="G171" s="57"/>
    </row>
    <row r="172" spans="1:7" s="42" customFormat="1" ht="13.8">
      <c r="A172" s="57"/>
      <c r="B172" s="57"/>
      <c r="C172" s="57"/>
      <c r="D172" s="57"/>
      <c r="E172" s="57"/>
      <c r="F172" s="57"/>
      <c r="G172" s="57"/>
    </row>
    <row r="173" spans="1:7" s="42" customFormat="1" ht="13.8">
      <c r="A173" s="57"/>
      <c r="B173" s="57"/>
      <c r="C173" s="57"/>
      <c r="D173" s="57"/>
      <c r="E173" s="57"/>
      <c r="F173" s="57"/>
      <c r="G173" s="57"/>
    </row>
    <row r="174" spans="1:7" s="42" customFormat="1" ht="13.8">
      <c r="A174" s="57"/>
      <c r="B174" s="57"/>
      <c r="C174" s="57"/>
      <c r="D174" s="57"/>
      <c r="E174" s="57"/>
      <c r="F174" s="57"/>
      <c r="G174" s="57"/>
    </row>
    <row r="175" spans="1:7" s="42" customFormat="1" ht="13.8">
      <c r="A175" s="57"/>
      <c r="B175" s="57"/>
      <c r="C175" s="57"/>
      <c r="D175" s="57"/>
      <c r="E175" s="57"/>
      <c r="F175" s="57"/>
      <c r="G175" s="57"/>
    </row>
    <row r="176" spans="1:7" s="42" customFormat="1" ht="13.8">
      <c r="A176" s="57"/>
      <c r="B176" s="57"/>
      <c r="C176" s="57"/>
      <c r="D176" s="57"/>
      <c r="E176" s="57"/>
      <c r="F176" s="57"/>
      <c r="G176" s="57"/>
    </row>
    <row r="177" spans="1:7" s="42" customFormat="1" ht="13.8">
      <c r="A177" s="57"/>
      <c r="B177" s="57"/>
      <c r="C177" s="57"/>
      <c r="D177" s="57"/>
      <c r="E177" s="57"/>
      <c r="F177" s="57"/>
      <c r="G177" s="57"/>
    </row>
    <row r="178" spans="1:7" s="42" customFormat="1" ht="13.8">
      <c r="A178" s="57"/>
      <c r="B178" s="57"/>
      <c r="C178" s="57"/>
      <c r="D178" s="57"/>
      <c r="E178" s="57"/>
      <c r="F178" s="57"/>
      <c r="G178" s="57"/>
    </row>
    <row r="179" spans="1:7" s="42" customFormat="1" ht="13.8">
      <c r="A179" s="57"/>
      <c r="B179" s="57"/>
      <c r="C179" s="57"/>
      <c r="D179" s="57"/>
      <c r="E179" s="57"/>
      <c r="F179" s="57"/>
      <c r="G179" s="57"/>
    </row>
    <row r="180" spans="1:7" s="42" customFormat="1" ht="13.8">
      <c r="A180" s="57"/>
      <c r="B180" s="57"/>
      <c r="C180" s="57"/>
      <c r="D180" s="57"/>
      <c r="E180" s="57"/>
      <c r="F180" s="57"/>
      <c r="G180" s="57"/>
    </row>
    <row r="181" spans="1:7" s="42" customFormat="1" ht="13.8">
      <c r="A181" s="57"/>
      <c r="B181" s="57"/>
      <c r="C181" s="57"/>
      <c r="D181" s="57"/>
      <c r="E181" s="57"/>
      <c r="F181" s="57"/>
      <c r="G181" s="57"/>
    </row>
    <row r="182" spans="1:7" s="42" customFormat="1" ht="13.8">
      <c r="A182" s="57"/>
      <c r="B182" s="57"/>
      <c r="C182" s="57"/>
      <c r="D182" s="57"/>
      <c r="E182" s="57"/>
      <c r="F182" s="57"/>
      <c r="G182" s="57"/>
    </row>
    <row r="183" spans="1:7" s="42" customFormat="1" ht="13.8">
      <c r="A183" s="57"/>
      <c r="B183" s="57"/>
      <c r="C183" s="57"/>
      <c r="D183" s="57"/>
      <c r="E183" s="57"/>
      <c r="F183" s="57"/>
      <c r="G183" s="57"/>
    </row>
    <row r="184" spans="1:7" s="42" customFormat="1" ht="13.8">
      <c r="A184" s="57"/>
      <c r="B184" s="57"/>
      <c r="C184" s="57"/>
      <c r="D184" s="57"/>
      <c r="E184" s="57"/>
      <c r="F184" s="57"/>
      <c r="G184" s="57"/>
    </row>
    <row r="185" spans="1:7" s="42" customFormat="1" ht="13.8">
      <c r="A185" s="57"/>
      <c r="B185" s="57"/>
      <c r="C185" s="57"/>
      <c r="D185" s="57"/>
      <c r="E185" s="57"/>
      <c r="F185" s="57"/>
      <c r="G185" s="57"/>
    </row>
    <row r="186" spans="1:7" s="42" customFormat="1" ht="13.8">
      <c r="A186" s="57"/>
      <c r="B186" s="57"/>
      <c r="C186" s="57"/>
      <c r="D186" s="57"/>
      <c r="E186" s="57"/>
      <c r="F186" s="57"/>
      <c r="G186" s="57"/>
    </row>
    <row r="187" spans="1:7" s="42" customFormat="1" ht="13.8">
      <c r="A187" s="57"/>
      <c r="B187" s="57"/>
      <c r="C187" s="57"/>
      <c r="D187" s="57"/>
      <c r="E187" s="57"/>
      <c r="F187" s="57"/>
      <c r="G187" s="57"/>
    </row>
    <row r="188" spans="1:7" s="42" customFormat="1" ht="13.8">
      <c r="A188" s="57"/>
      <c r="B188" s="57"/>
      <c r="C188" s="57"/>
      <c r="D188" s="57"/>
      <c r="E188" s="57"/>
      <c r="F188" s="57"/>
      <c r="G188" s="57"/>
    </row>
    <row r="189" spans="1:7" s="42" customFormat="1" ht="13.8">
      <c r="A189" s="57"/>
      <c r="B189" s="57"/>
      <c r="C189" s="57"/>
      <c r="D189" s="57"/>
      <c r="E189" s="57"/>
      <c r="F189" s="57"/>
      <c r="G189" s="57"/>
    </row>
    <row r="190" spans="1:7" s="42" customFormat="1" ht="13.8">
      <c r="A190" s="57"/>
      <c r="B190" s="57"/>
      <c r="C190" s="57"/>
      <c r="D190" s="57"/>
      <c r="E190" s="57"/>
      <c r="F190" s="57"/>
      <c r="G190" s="57"/>
    </row>
    <row r="191" spans="1:7" s="42" customFormat="1" ht="13.8">
      <c r="A191" s="57"/>
      <c r="B191" s="57"/>
      <c r="C191" s="57"/>
      <c r="D191" s="57"/>
      <c r="E191" s="57"/>
      <c r="F191" s="57"/>
      <c r="G191" s="57"/>
    </row>
    <row r="192" spans="1:7" s="42" customFormat="1" ht="13.8">
      <c r="A192" s="57"/>
      <c r="B192" s="57"/>
      <c r="C192" s="57"/>
      <c r="D192" s="57"/>
      <c r="E192" s="57"/>
      <c r="F192" s="57"/>
      <c r="G192" s="57"/>
    </row>
    <row r="193" spans="1:7" s="42" customFormat="1" ht="13.8">
      <c r="A193" s="57"/>
      <c r="B193" s="57"/>
      <c r="C193" s="57"/>
      <c r="D193" s="57"/>
      <c r="E193" s="57"/>
      <c r="F193" s="57"/>
      <c r="G193" s="57"/>
    </row>
    <row r="194" spans="1:7" s="42" customFormat="1" ht="13.8">
      <c r="A194" s="57"/>
      <c r="B194" s="57"/>
      <c r="C194" s="57"/>
      <c r="D194" s="57"/>
      <c r="E194" s="57"/>
      <c r="F194" s="57"/>
      <c r="G194" s="57"/>
    </row>
    <row r="195" spans="1:7" s="42" customFormat="1" ht="13.8">
      <c r="A195" s="57"/>
      <c r="B195" s="57"/>
      <c r="C195" s="57"/>
      <c r="D195" s="57"/>
      <c r="E195" s="57"/>
      <c r="F195" s="57"/>
      <c r="G195" s="57"/>
    </row>
    <row r="196" spans="1:7" s="42" customFormat="1" ht="13.8">
      <c r="A196" s="57"/>
      <c r="B196" s="57"/>
      <c r="C196" s="57"/>
      <c r="D196" s="57"/>
      <c r="E196" s="57"/>
      <c r="F196" s="57"/>
      <c r="G196" s="57"/>
    </row>
    <row r="197" spans="1:7" s="42" customFormat="1" ht="13.8">
      <c r="A197" s="57"/>
      <c r="B197" s="57"/>
      <c r="C197" s="57"/>
      <c r="D197" s="57"/>
      <c r="E197" s="57"/>
      <c r="F197" s="57"/>
      <c r="G197" s="57"/>
    </row>
    <row r="198" spans="1:7" s="42" customFormat="1" ht="13.8">
      <c r="A198" s="57"/>
      <c r="B198" s="57"/>
      <c r="C198" s="57"/>
      <c r="D198" s="57"/>
      <c r="E198" s="57"/>
      <c r="F198" s="57"/>
      <c r="G198" s="57"/>
    </row>
    <row r="199" spans="1:7" s="42" customFormat="1" ht="13.8">
      <c r="A199" s="57"/>
      <c r="B199" s="57"/>
      <c r="C199" s="57"/>
      <c r="D199" s="57"/>
      <c r="E199" s="57"/>
      <c r="F199" s="57"/>
      <c r="G199" s="57"/>
    </row>
    <row r="200" spans="1:7" s="42" customFormat="1" ht="13.8">
      <c r="A200" s="57"/>
      <c r="B200" s="57"/>
      <c r="C200" s="57"/>
      <c r="D200" s="57"/>
      <c r="E200" s="57"/>
      <c r="F200" s="57"/>
      <c r="G200" s="57"/>
    </row>
    <row r="201" spans="1:7" s="42" customFormat="1" ht="13.8">
      <c r="A201" s="57"/>
      <c r="B201" s="57"/>
      <c r="C201" s="57"/>
      <c r="D201" s="57"/>
      <c r="E201" s="57"/>
      <c r="F201" s="57"/>
      <c r="G201" s="57"/>
    </row>
    <row r="202" spans="1:7" s="42" customFormat="1" ht="13.8">
      <c r="A202" s="57"/>
      <c r="B202" s="57"/>
      <c r="C202" s="57"/>
      <c r="D202" s="57"/>
      <c r="E202" s="57"/>
      <c r="F202" s="57"/>
      <c r="G202" s="57"/>
    </row>
    <row r="203" spans="1:7" s="42" customFormat="1" ht="13.8">
      <c r="A203" s="57"/>
      <c r="B203" s="57"/>
      <c r="C203" s="57"/>
      <c r="D203" s="57"/>
      <c r="E203" s="57"/>
      <c r="F203" s="57"/>
      <c r="G203" s="57"/>
    </row>
    <row r="204" spans="1:7" s="42" customFormat="1" ht="13.8">
      <c r="A204" s="57"/>
      <c r="B204" s="57"/>
      <c r="C204" s="57"/>
      <c r="D204" s="57"/>
      <c r="E204" s="57"/>
      <c r="F204" s="57"/>
      <c r="G204" s="57"/>
    </row>
    <row r="205" spans="1:7" s="42" customFormat="1" ht="13.8">
      <c r="A205" s="57"/>
      <c r="B205" s="57"/>
      <c r="C205" s="57"/>
      <c r="D205" s="57"/>
      <c r="E205" s="57"/>
      <c r="F205" s="57"/>
      <c r="G205" s="57"/>
    </row>
    <row r="206" spans="1:7" s="42" customFormat="1" ht="13.8">
      <c r="A206" s="57"/>
      <c r="B206" s="57"/>
      <c r="C206" s="57"/>
      <c r="D206" s="57"/>
      <c r="E206" s="57"/>
      <c r="F206" s="57"/>
      <c r="G206" s="57"/>
    </row>
    <row r="207" spans="1:7" s="42" customFormat="1" ht="13.8">
      <c r="A207" s="57"/>
      <c r="B207" s="57"/>
      <c r="C207" s="57"/>
      <c r="D207" s="57"/>
      <c r="E207" s="57"/>
      <c r="F207" s="57"/>
      <c r="G207" s="57"/>
    </row>
    <row r="208" spans="1:7" s="42" customFormat="1" ht="13.8">
      <c r="A208" s="57"/>
      <c r="B208" s="57"/>
      <c r="C208" s="57"/>
      <c r="D208" s="57"/>
      <c r="E208" s="57"/>
      <c r="F208" s="57"/>
      <c r="G208" s="57"/>
    </row>
    <row r="209" spans="1:7" s="42" customFormat="1" ht="13.8">
      <c r="A209" s="57"/>
      <c r="B209" s="57"/>
      <c r="C209" s="57"/>
      <c r="D209" s="57"/>
      <c r="E209" s="57"/>
      <c r="F209" s="57"/>
      <c r="G209" s="57"/>
    </row>
    <row r="210" spans="1:7" s="42" customFormat="1" ht="13.8">
      <c r="A210" s="57"/>
      <c r="B210" s="57"/>
      <c r="C210" s="57"/>
      <c r="D210" s="57"/>
      <c r="E210" s="57"/>
      <c r="F210" s="57"/>
      <c r="G210" s="57"/>
    </row>
    <row r="211" spans="1:7" s="42" customFormat="1" ht="13.8">
      <c r="A211" s="57"/>
      <c r="B211" s="57"/>
      <c r="C211" s="57"/>
      <c r="D211" s="57"/>
      <c r="E211" s="57"/>
      <c r="F211" s="57"/>
      <c r="G211" s="57"/>
    </row>
    <row r="212" spans="1:7" s="42" customFormat="1" ht="13.8">
      <c r="A212" s="57"/>
      <c r="B212" s="57"/>
      <c r="C212" s="57"/>
      <c r="D212" s="57"/>
      <c r="E212" s="57"/>
      <c r="F212" s="57"/>
      <c r="G212" s="57"/>
    </row>
    <row r="213" spans="1:7" s="42" customFormat="1" ht="13.8">
      <c r="A213" s="57"/>
      <c r="B213" s="57"/>
      <c r="C213" s="57"/>
      <c r="D213" s="57"/>
      <c r="E213" s="57"/>
      <c r="F213" s="57"/>
      <c r="G213" s="57"/>
    </row>
    <row r="214" spans="1:7" s="42" customFormat="1" ht="13.8">
      <c r="A214" s="57"/>
      <c r="B214" s="57"/>
      <c r="C214" s="57"/>
      <c r="D214" s="57"/>
      <c r="E214" s="57"/>
      <c r="F214" s="57"/>
      <c r="G214" s="57"/>
    </row>
    <row r="215" spans="1:7" s="42" customFormat="1" ht="13.8">
      <c r="A215" s="57"/>
      <c r="B215" s="57"/>
      <c r="C215" s="57"/>
      <c r="D215" s="57"/>
      <c r="E215" s="57"/>
      <c r="F215" s="57"/>
      <c r="G215" s="57"/>
    </row>
    <row r="216" spans="1:7" s="42" customFormat="1" ht="13.8">
      <c r="A216" s="57"/>
      <c r="B216" s="57"/>
      <c r="C216" s="57"/>
      <c r="D216" s="57"/>
      <c r="E216" s="57"/>
      <c r="F216" s="57"/>
      <c r="G216" s="57"/>
    </row>
    <row r="217" spans="1:7" s="42" customFormat="1" ht="13.8">
      <c r="A217" s="57"/>
      <c r="B217" s="57"/>
      <c r="C217" s="57"/>
      <c r="D217" s="57"/>
      <c r="E217" s="57"/>
      <c r="F217" s="57"/>
      <c r="G217" s="57"/>
    </row>
    <row r="218" spans="1:7" s="42" customFormat="1" ht="13.8">
      <c r="A218" s="57"/>
      <c r="B218" s="57"/>
      <c r="C218" s="57"/>
      <c r="D218" s="57"/>
      <c r="E218" s="57"/>
      <c r="F218" s="57"/>
      <c r="G218" s="57"/>
    </row>
    <row r="219" spans="1:7" s="42" customFormat="1" ht="13.8">
      <c r="A219" s="57"/>
      <c r="B219" s="57"/>
      <c r="C219" s="57"/>
      <c r="D219" s="57"/>
      <c r="E219" s="57"/>
      <c r="F219" s="57"/>
      <c r="G219" s="57"/>
    </row>
    <row r="220" spans="1:7" s="42" customFormat="1" ht="13.8">
      <c r="A220" s="57"/>
      <c r="B220" s="57"/>
      <c r="C220" s="57"/>
      <c r="D220" s="57"/>
      <c r="E220" s="57"/>
      <c r="F220" s="57"/>
      <c r="G220" s="57"/>
    </row>
    <row r="221" spans="1:7" s="42" customFormat="1" ht="13.8">
      <c r="A221" s="57"/>
      <c r="B221" s="57"/>
      <c r="C221" s="57"/>
      <c r="D221" s="57"/>
      <c r="E221" s="57"/>
      <c r="F221" s="57"/>
      <c r="G221" s="57"/>
    </row>
    <row r="222" spans="1:7" s="42" customFormat="1" ht="13.8">
      <c r="A222" s="57"/>
      <c r="B222" s="57"/>
      <c r="C222" s="57"/>
      <c r="D222" s="57"/>
      <c r="E222" s="57"/>
      <c r="F222" s="57"/>
      <c r="G222" s="57"/>
    </row>
    <row r="223" spans="1:7" s="42" customFormat="1" ht="13.8">
      <c r="A223" s="57"/>
      <c r="B223" s="57"/>
      <c r="C223" s="57"/>
      <c r="D223" s="57"/>
      <c r="E223" s="57"/>
      <c r="F223" s="57"/>
      <c r="G223" s="57"/>
    </row>
    <row r="224" spans="1:7" s="42" customFormat="1" ht="13.8">
      <c r="A224" s="57"/>
      <c r="B224" s="57"/>
      <c r="C224" s="57"/>
      <c r="D224" s="57"/>
      <c r="E224" s="57"/>
      <c r="F224" s="57"/>
      <c r="G224" s="57"/>
    </row>
    <row r="225" spans="1:7" s="42" customFormat="1" ht="13.8">
      <c r="A225" s="57"/>
      <c r="B225" s="57"/>
      <c r="C225" s="57"/>
      <c r="D225" s="57"/>
      <c r="E225" s="57"/>
      <c r="F225" s="57"/>
      <c r="G225" s="57"/>
    </row>
    <row r="226" spans="1:7" s="42" customFormat="1" ht="13.8">
      <c r="A226" s="57"/>
      <c r="B226" s="57"/>
      <c r="C226" s="57"/>
      <c r="D226" s="57"/>
      <c r="E226" s="57"/>
      <c r="F226" s="57"/>
      <c r="G226" s="57"/>
    </row>
    <row r="227" spans="1:7" s="42" customFormat="1" ht="13.8">
      <c r="A227" s="57"/>
      <c r="B227" s="57"/>
      <c r="C227" s="57"/>
      <c r="D227" s="57"/>
      <c r="E227" s="57"/>
      <c r="F227" s="57"/>
      <c r="G227" s="57"/>
    </row>
    <row r="228" spans="1:7" s="42" customFormat="1" ht="13.8">
      <c r="A228" s="57"/>
      <c r="B228" s="57"/>
      <c r="C228" s="57"/>
      <c r="D228" s="57"/>
      <c r="E228" s="57"/>
      <c r="F228" s="57"/>
      <c r="G228" s="57"/>
    </row>
    <row r="229" spans="1:7" s="42" customFormat="1" ht="13.8">
      <c r="A229" s="57"/>
      <c r="B229" s="57"/>
      <c r="C229" s="57"/>
      <c r="D229" s="57"/>
      <c r="E229" s="57"/>
      <c r="F229" s="57"/>
      <c r="G229" s="57"/>
    </row>
    <row r="230" spans="1:7" s="42" customFormat="1" ht="13.8">
      <c r="A230" s="57"/>
      <c r="B230" s="57"/>
      <c r="C230" s="57"/>
      <c r="D230" s="57"/>
      <c r="E230" s="57"/>
      <c r="F230" s="57"/>
      <c r="G230" s="57"/>
    </row>
    <row r="231" spans="1:7" s="42" customFormat="1" ht="13.8">
      <c r="A231" s="57"/>
      <c r="B231" s="57"/>
      <c r="C231" s="57"/>
      <c r="D231" s="57"/>
      <c r="E231" s="57"/>
      <c r="F231" s="57"/>
      <c r="G231" s="57"/>
    </row>
    <row r="232" spans="1:7" s="42" customFormat="1" ht="13.8">
      <c r="A232" s="57"/>
      <c r="B232" s="57"/>
      <c r="C232" s="57"/>
      <c r="D232" s="57"/>
      <c r="E232" s="57"/>
      <c r="F232" s="57"/>
      <c r="G232" s="57"/>
    </row>
    <row r="233" spans="1:7" s="42" customFormat="1" ht="13.8">
      <c r="A233" s="57"/>
      <c r="B233" s="57"/>
      <c r="C233" s="57"/>
      <c r="D233" s="57"/>
      <c r="E233" s="57"/>
      <c r="F233" s="57"/>
      <c r="G233" s="57"/>
    </row>
    <row r="234" spans="1:7" s="42" customFormat="1" ht="13.8">
      <c r="A234" s="57"/>
      <c r="B234" s="57"/>
      <c r="C234" s="57"/>
      <c r="D234" s="57"/>
      <c r="E234" s="57"/>
      <c r="F234" s="57"/>
      <c r="G234" s="57"/>
    </row>
    <row r="235" spans="1:7" s="42" customFormat="1" ht="13.8">
      <c r="A235" s="57"/>
      <c r="B235" s="57"/>
      <c r="C235" s="57"/>
      <c r="D235" s="57"/>
      <c r="E235" s="57"/>
      <c r="F235" s="57"/>
      <c r="G235" s="57"/>
    </row>
    <row r="236" spans="1:7" s="42" customFormat="1" ht="13.8">
      <c r="A236" s="57"/>
      <c r="B236" s="57"/>
      <c r="C236" s="57"/>
      <c r="D236" s="57"/>
      <c r="E236" s="57"/>
      <c r="F236" s="57"/>
      <c r="G236" s="57"/>
    </row>
    <row r="237" spans="1:7" s="42" customFormat="1" ht="13.8">
      <c r="A237" s="57"/>
      <c r="B237" s="57"/>
      <c r="C237" s="57"/>
      <c r="D237" s="57"/>
      <c r="E237" s="57"/>
      <c r="F237" s="57"/>
      <c r="G237" s="57"/>
    </row>
    <row r="238" spans="1:7" s="42" customFormat="1" ht="13.8">
      <c r="A238" s="57"/>
      <c r="B238" s="57"/>
      <c r="C238" s="57"/>
      <c r="D238" s="57"/>
      <c r="E238" s="57"/>
      <c r="F238" s="57"/>
      <c r="G238" s="57"/>
    </row>
    <row r="239" spans="1:7" s="42" customFormat="1" ht="13.8">
      <c r="A239" s="57"/>
      <c r="B239" s="57"/>
      <c r="C239" s="57"/>
      <c r="D239" s="57"/>
      <c r="E239" s="57"/>
      <c r="F239" s="57"/>
      <c r="G239" s="57"/>
    </row>
    <row r="240" spans="1:7" s="42" customFormat="1" ht="13.8">
      <c r="A240" s="57"/>
      <c r="B240" s="57"/>
      <c r="C240" s="57"/>
      <c r="D240" s="57"/>
      <c r="E240" s="57"/>
      <c r="F240" s="57"/>
      <c r="G240" s="57"/>
    </row>
    <row r="241" spans="1:7" s="42" customFormat="1" ht="13.8">
      <c r="A241" s="57"/>
      <c r="B241" s="57"/>
      <c r="C241" s="57"/>
      <c r="D241" s="57"/>
      <c r="E241" s="57"/>
      <c r="F241" s="57"/>
      <c r="G241" s="57"/>
    </row>
    <row r="242" spans="1:7" s="42" customFormat="1" ht="13.8">
      <c r="A242" s="57"/>
      <c r="B242" s="57"/>
      <c r="C242" s="57"/>
      <c r="D242" s="57"/>
      <c r="E242" s="57"/>
      <c r="F242" s="57"/>
      <c r="G242" s="57"/>
    </row>
    <row r="243" spans="1:7" s="42" customFormat="1" ht="13.8">
      <c r="A243" s="57"/>
      <c r="B243" s="57"/>
      <c r="C243" s="57"/>
      <c r="D243" s="57"/>
      <c r="E243" s="57"/>
      <c r="F243" s="57"/>
      <c r="G243" s="57"/>
    </row>
    <row r="244" spans="1:7" s="42" customFormat="1" ht="13.8">
      <c r="A244" s="57"/>
      <c r="B244" s="57"/>
      <c r="C244" s="57"/>
      <c r="D244" s="57"/>
      <c r="E244" s="57"/>
      <c r="F244" s="57"/>
      <c r="G244" s="57"/>
    </row>
    <row r="245" spans="1:7" s="42" customFormat="1" ht="13.8">
      <c r="A245" s="57"/>
      <c r="B245" s="57"/>
      <c r="C245" s="57"/>
      <c r="D245" s="57"/>
      <c r="E245" s="57"/>
      <c r="F245" s="57"/>
      <c r="G245" s="57"/>
    </row>
    <row r="246" spans="1:7" s="42" customFormat="1" ht="13.8">
      <c r="A246" s="57"/>
      <c r="B246" s="57"/>
      <c r="C246" s="57"/>
      <c r="D246" s="57"/>
      <c r="E246" s="57"/>
      <c r="F246" s="57"/>
      <c r="G246" s="57"/>
    </row>
    <row r="247" spans="1:7" s="42" customFormat="1" ht="13.8">
      <c r="A247" s="57"/>
      <c r="B247" s="57"/>
      <c r="C247" s="57"/>
      <c r="D247" s="57"/>
      <c r="E247" s="57"/>
      <c r="F247" s="57"/>
      <c r="G247" s="57"/>
    </row>
    <row r="248" spans="1:7" s="42" customFormat="1" ht="13.8">
      <c r="A248" s="57"/>
      <c r="B248" s="57"/>
      <c r="C248" s="57"/>
      <c r="D248" s="57"/>
      <c r="E248" s="57"/>
      <c r="F248" s="57"/>
      <c r="G248" s="57"/>
    </row>
    <row r="249" spans="1:7" s="42" customFormat="1" ht="13.8">
      <c r="A249" s="57"/>
      <c r="B249" s="57"/>
      <c r="C249" s="57"/>
      <c r="D249" s="57"/>
      <c r="E249" s="57"/>
      <c r="F249" s="57"/>
      <c r="G249" s="57"/>
    </row>
    <row r="250" spans="1:7" s="42" customFormat="1" ht="13.8">
      <c r="A250" s="57"/>
      <c r="B250" s="57"/>
      <c r="C250" s="57"/>
      <c r="D250" s="57"/>
      <c r="E250" s="57"/>
      <c r="F250" s="57"/>
      <c r="G250" s="57"/>
    </row>
    <row r="251" spans="1:7" s="42" customFormat="1" ht="13.8">
      <c r="A251" s="57"/>
      <c r="B251" s="57"/>
      <c r="C251" s="57"/>
      <c r="D251" s="57"/>
      <c r="E251" s="57"/>
      <c r="F251" s="57"/>
      <c r="G251" s="57"/>
    </row>
    <row r="252" spans="1:7" s="42" customFormat="1" ht="13.8">
      <c r="A252" s="57"/>
      <c r="B252" s="57"/>
      <c r="C252" s="57"/>
      <c r="D252" s="57"/>
      <c r="E252" s="57"/>
      <c r="F252" s="57"/>
      <c r="G252" s="57"/>
    </row>
    <row r="253" spans="1:7" s="42" customFormat="1" ht="13.8">
      <c r="A253" s="57"/>
      <c r="B253" s="57"/>
      <c r="C253" s="57"/>
      <c r="D253" s="57"/>
      <c r="E253" s="57"/>
      <c r="F253" s="57"/>
      <c r="G253" s="57"/>
    </row>
    <row r="254" spans="1:7" s="42" customFormat="1" ht="13.8">
      <c r="A254" s="57"/>
      <c r="B254" s="57"/>
      <c r="C254" s="57"/>
      <c r="D254" s="57"/>
      <c r="E254" s="57"/>
      <c r="F254" s="57"/>
      <c r="G254" s="57"/>
    </row>
    <row r="255" spans="1:7" s="42" customFormat="1" ht="13.8">
      <c r="A255" s="57"/>
      <c r="B255" s="57"/>
      <c r="C255" s="57"/>
      <c r="D255" s="57"/>
      <c r="E255" s="57"/>
      <c r="F255" s="57"/>
      <c r="G255" s="57"/>
    </row>
    <row r="256" spans="1:7" s="42" customFormat="1" ht="13.8">
      <c r="A256" s="57"/>
      <c r="B256" s="57"/>
      <c r="C256" s="57"/>
      <c r="D256" s="57"/>
      <c r="E256" s="57"/>
      <c r="F256" s="57"/>
      <c r="G256" s="57"/>
    </row>
    <row r="257" spans="1:7" s="42" customFormat="1" ht="13.8">
      <c r="A257" s="57"/>
      <c r="B257" s="57"/>
      <c r="C257" s="57"/>
      <c r="D257" s="57"/>
      <c r="E257" s="57"/>
      <c r="F257" s="57"/>
      <c r="G257" s="57"/>
    </row>
    <row r="258" spans="1:7" s="42" customFormat="1" ht="13.8">
      <c r="A258" s="57"/>
      <c r="B258" s="57"/>
      <c r="C258" s="57"/>
      <c r="D258" s="57"/>
      <c r="E258" s="57"/>
      <c r="F258" s="57"/>
      <c r="G258" s="57"/>
    </row>
    <row r="259" spans="1:7" s="42" customFormat="1" ht="13.8">
      <c r="A259" s="57"/>
      <c r="B259" s="57"/>
      <c r="C259" s="57"/>
      <c r="D259" s="57"/>
      <c r="E259" s="57"/>
      <c r="F259" s="57"/>
      <c r="G259" s="57"/>
    </row>
    <row r="260" spans="1:7" s="42" customFormat="1" ht="13.8">
      <c r="A260" s="57"/>
      <c r="B260" s="57"/>
      <c r="C260" s="57"/>
      <c r="D260" s="57"/>
      <c r="E260" s="57"/>
      <c r="F260" s="57"/>
      <c r="G260" s="57"/>
    </row>
    <row r="261" spans="1:7" s="42" customFormat="1" ht="13.8">
      <c r="A261" s="57"/>
      <c r="B261" s="57"/>
      <c r="C261" s="57"/>
      <c r="D261" s="57"/>
      <c r="E261" s="57"/>
      <c r="F261" s="57"/>
      <c r="G261" s="57"/>
    </row>
    <row r="262" spans="1:7" s="42" customFormat="1" ht="13.8">
      <c r="A262" s="57"/>
      <c r="B262" s="57"/>
      <c r="C262" s="57"/>
      <c r="D262" s="57"/>
      <c r="E262" s="57"/>
      <c r="F262" s="57"/>
      <c r="G262" s="57"/>
    </row>
    <row r="263" spans="1:7" s="42" customFormat="1" ht="13.8">
      <c r="A263" s="57"/>
      <c r="B263" s="57"/>
      <c r="C263" s="57"/>
      <c r="D263" s="57"/>
      <c r="E263" s="57"/>
      <c r="F263" s="57"/>
      <c r="G263" s="57"/>
    </row>
    <row r="264" spans="1:7" s="42" customFormat="1" ht="13.8">
      <c r="A264" s="57"/>
      <c r="B264" s="57"/>
      <c r="C264" s="57"/>
      <c r="D264" s="57"/>
      <c r="E264" s="57"/>
      <c r="F264" s="57"/>
      <c r="G264" s="57"/>
    </row>
    <row r="265" spans="1:7" s="42" customFormat="1" ht="13.8">
      <c r="A265" s="57"/>
      <c r="B265" s="57"/>
      <c r="C265" s="57"/>
      <c r="D265" s="57"/>
      <c r="E265" s="57"/>
      <c r="F265" s="57"/>
      <c r="G265" s="57"/>
    </row>
    <row r="266" spans="1:7" s="42" customFormat="1" ht="13.8">
      <c r="A266" s="57"/>
      <c r="B266" s="57"/>
      <c r="C266" s="57"/>
      <c r="D266" s="57"/>
      <c r="E266" s="57"/>
      <c r="F266" s="57"/>
      <c r="G266" s="57"/>
    </row>
    <row r="267" spans="1:7" s="42" customFormat="1" ht="13.8">
      <c r="A267" s="57"/>
      <c r="B267" s="57"/>
      <c r="C267" s="57"/>
      <c r="D267" s="57"/>
      <c r="E267" s="57"/>
      <c r="F267" s="57"/>
      <c r="G267" s="57"/>
    </row>
    <row r="268" spans="1:7" s="42" customFormat="1" ht="13.8">
      <c r="A268" s="57"/>
      <c r="B268" s="57"/>
      <c r="C268" s="57"/>
      <c r="D268" s="57"/>
      <c r="E268" s="57"/>
      <c r="F268" s="57"/>
      <c r="G268" s="57"/>
    </row>
    <row r="269" spans="1:7" s="42" customFormat="1" ht="13.8">
      <c r="A269" s="57"/>
      <c r="B269" s="57"/>
      <c r="C269" s="57"/>
      <c r="D269" s="57"/>
      <c r="E269" s="57"/>
      <c r="F269" s="57"/>
      <c r="G269" s="57"/>
    </row>
    <row r="270" spans="1:7" s="42" customFormat="1" ht="13.8">
      <c r="A270" s="57"/>
      <c r="B270" s="57"/>
      <c r="C270" s="57"/>
      <c r="D270" s="57"/>
      <c r="E270" s="57"/>
      <c r="F270" s="57"/>
      <c r="G270" s="57"/>
    </row>
    <row r="271" spans="1:7" s="42" customFormat="1" ht="13.8">
      <c r="A271" s="57"/>
      <c r="B271" s="57"/>
      <c r="C271" s="57"/>
      <c r="D271" s="57"/>
      <c r="E271" s="57"/>
      <c r="F271" s="57"/>
      <c r="G271" s="57"/>
    </row>
    <row r="272" spans="1:7" s="42" customFormat="1" ht="13.8">
      <c r="A272" s="57"/>
      <c r="B272" s="57"/>
      <c r="C272" s="57"/>
      <c r="D272" s="57"/>
      <c r="E272" s="57"/>
      <c r="F272" s="57"/>
      <c r="G272" s="57"/>
    </row>
    <row r="273" spans="1:7" s="42" customFormat="1" ht="13.8">
      <c r="A273" s="57"/>
      <c r="B273" s="57"/>
      <c r="C273" s="57"/>
      <c r="D273" s="57"/>
      <c r="E273" s="57"/>
      <c r="F273" s="57"/>
      <c r="G273" s="57"/>
    </row>
    <row r="274" spans="1:7" s="42" customFormat="1" ht="13.8">
      <c r="A274" s="57"/>
      <c r="B274" s="57"/>
      <c r="C274" s="57"/>
      <c r="D274" s="57"/>
      <c r="E274" s="57"/>
      <c r="F274" s="57"/>
      <c r="G274" s="57"/>
    </row>
    <row r="275" spans="1:7" s="42" customFormat="1" ht="13.8">
      <c r="A275" s="57"/>
      <c r="B275" s="57"/>
      <c r="C275" s="57"/>
      <c r="D275" s="57"/>
      <c r="E275" s="57"/>
      <c r="F275" s="57"/>
      <c r="G275" s="57"/>
    </row>
    <row r="276" spans="1:7" s="42" customFormat="1" ht="13.8">
      <c r="A276" s="57"/>
      <c r="B276" s="57"/>
      <c r="C276" s="57"/>
      <c r="D276" s="57"/>
      <c r="E276" s="57"/>
      <c r="F276" s="57"/>
      <c r="G276" s="57"/>
    </row>
    <row r="277" spans="1:7" s="42" customFormat="1" ht="13.8">
      <c r="A277" s="57"/>
      <c r="B277" s="57"/>
      <c r="C277" s="57"/>
      <c r="D277" s="57"/>
      <c r="E277" s="57"/>
      <c r="F277" s="57"/>
      <c r="G277" s="57"/>
    </row>
    <row r="278" spans="1:7" s="42" customFormat="1" ht="13.8">
      <c r="A278" s="57"/>
      <c r="B278" s="57"/>
      <c r="C278" s="57"/>
      <c r="D278" s="57"/>
      <c r="E278" s="57"/>
      <c r="F278" s="57"/>
      <c r="G278" s="57"/>
    </row>
    <row r="279" spans="1:7" s="42" customFormat="1" ht="13.8">
      <c r="A279" s="57"/>
      <c r="B279" s="57"/>
      <c r="C279" s="57"/>
      <c r="D279" s="57"/>
      <c r="E279" s="57"/>
      <c r="F279" s="57"/>
      <c r="G279" s="57"/>
    </row>
    <row r="280" spans="1:7" s="42" customFormat="1" ht="13.8">
      <c r="A280" s="57"/>
      <c r="B280" s="57"/>
      <c r="C280" s="57"/>
      <c r="D280" s="57"/>
      <c r="E280" s="57"/>
      <c r="F280" s="57"/>
      <c r="G280" s="57"/>
    </row>
    <row r="281" spans="1:7" s="42" customFormat="1" ht="13.8">
      <c r="A281" s="57"/>
      <c r="B281" s="57"/>
      <c r="C281" s="57"/>
      <c r="D281" s="57"/>
      <c r="E281" s="57"/>
      <c r="F281" s="57"/>
      <c r="G281" s="57"/>
    </row>
    <row r="282" spans="1:7" s="42" customFormat="1" ht="13.8">
      <c r="A282" s="57"/>
      <c r="B282" s="57"/>
      <c r="C282" s="57"/>
      <c r="D282" s="57"/>
      <c r="E282" s="57"/>
      <c r="F282" s="57"/>
      <c r="G282" s="57"/>
    </row>
    <row r="283" spans="1:7" s="42" customFormat="1" ht="13.8">
      <c r="A283" s="57"/>
      <c r="B283" s="57"/>
      <c r="C283" s="57"/>
      <c r="D283" s="57"/>
      <c r="E283" s="57"/>
      <c r="F283" s="57"/>
      <c r="G283" s="57"/>
    </row>
    <row r="284" spans="1:7" s="42" customFormat="1" ht="13.8">
      <c r="A284" s="57"/>
      <c r="B284" s="57"/>
      <c r="C284" s="57"/>
      <c r="D284" s="57"/>
      <c r="E284" s="57"/>
      <c r="F284" s="57"/>
      <c r="G284" s="57"/>
    </row>
    <row r="285" spans="1:7" s="42" customFormat="1" ht="13.8">
      <c r="A285" s="57"/>
      <c r="B285" s="57"/>
      <c r="C285" s="57"/>
      <c r="D285" s="57"/>
      <c r="E285" s="57"/>
      <c r="F285" s="57"/>
      <c r="G285" s="57"/>
    </row>
    <row r="286" spans="1:7" s="42" customFormat="1" ht="13.8">
      <c r="A286" s="57"/>
      <c r="B286" s="57"/>
      <c r="C286" s="57"/>
      <c r="D286" s="57"/>
      <c r="E286" s="57"/>
      <c r="F286" s="57"/>
      <c r="G286" s="57"/>
    </row>
    <row r="287" spans="1:7" s="42" customFormat="1" ht="13.8">
      <c r="A287" s="57"/>
      <c r="B287" s="57"/>
      <c r="C287" s="57"/>
      <c r="D287" s="57"/>
      <c r="E287" s="57"/>
      <c r="F287" s="57"/>
      <c r="G287" s="57"/>
    </row>
    <row r="288" spans="1:7" s="42" customFormat="1" ht="13.8">
      <c r="A288" s="57"/>
      <c r="B288" s="57"/>
      <c r="C288" s="57"/>
      <c r="D288" s="57"/>
      <c r="E288" s="57"/>
      <c r="F288" s="57"/>
      <c r="G288" s="57"/>
    </row>
    <row r="289" spans="1:7" s="42" customFormat="1" ht="13.8">
      <c r="A289" s="57"/>
      <c r="B289" s="57"/>
      <c r="C289" s="57"/>
      <c r="D289" s="57"/>
      <c r="E289" s="57"/>
      <c r="F289" s="57"/>
      <c r="G289" s="57"/>
    </row>
    <row r="290" spans="1:7" s="42" customFormat="1" ht="13.8">
      <c r="A290" s="57"/>
      <c r="B290" s="57"/>
      <c r="C290" s="57"/>
      <c r="D290" s="57"/>
      <c r="E290" s="57"/>
      <c r="F290" s="57"/>
      <c r="G290" s="57"/>
    </row>
    <row r="291" spans="1:7" s="42" customFormat="1" ht="13.8">
      <c r="A291" s="57"/>
      <c r="B291" s="57"/>
      <c r="C291" s="57"/>
      <c r="D291" s="57"/>
      <c r="E291" s="57"/>
      <c r="F291" s="57"/>
      <c r="G291" s="57"/>
    </row>
    <row r="292" spans="1:7" s="42" customFormat="1" ht="13.8">
      <c r="A292" s="57"/>
      <c r="B292" s="57"/>
      <c r="C292" s="57"/>
      <c r="D292" s="57"/>
      <c r="E292" s="57"/>
      <c r="F292" s="57"/>
      <c r="G292" s="57"/>
    </row>
    <row r="293" spans="1:7" s="42" customFormat="1" ht="13.8">
      <c r="A293" s="57"/>
      <c r="B293" s="57"/>
      <c r="C293" s="57"/>
      <c r="D293" s="57"/>
      <c r="E293" s="57"/>
      <c r="F293" s="57"/>
      <c r="G293" s="57"/>
    </row>
    <row r="294" spans="1:7" s="42" customFormat="1" ht="13.8">
      <c r="A294" s="57"/>
      <c r="B294" s="57"/>
      <c r="C294" s="57"/>
      <c r="D294" s="57"/>
      <c r="E294" s="57"/>
      <c r="F294" s="57"/>
      <c r="G294" s="57"/>
    </row>
    <row r="295" spans="1:7" s="42" customFormat="1" ht="13.8">
      <c r="A295" s="57"/>
      <c r="B295" s="57"/>
      <c r="C295" s="57"/>
      <c r="D295" s="57"/>
      <c r="E295" s="57"/>
      <c r="F295" s="57"/>
      <c r="G295" s="57"/>
    </row>
    <row r="296" spans="1:7" s="42" customFormat="1" ht="13.8">
      <c r="A296" s="57"/>
      <c r="B296" s="57"/>
      <c r="C296" s="57"/>
      <c r="D296" s="57"/>
      <c r="E296" s="57"/>
      <c r="F296" s="57"/>
      <c r="G296" s="57"/>
    </row>
    <row r="297" spans="1:7" s="42" customFormat="1" ht="13.8">
      <c r="A297" s="57"/>
      <c r="B297" s="57"/>
      <c r="C297" s="57"/>
      <c r="D297" s="57"/>
      <c r="E297" s="57"/>
      <c r="F297" s="57"/>
      <c r="G297" s="57"/>
    </row>
    <row r="298" spans="1:7" s="42" customFormat="1" ht="13.8">
      <c r="A298" s="57"/>
      <c r="B298" s="57"/>
      <c r="C298" s="57"/>
      <c r="D298" s="57"/>
      <c r="E298" s="57"/>
      <c r="F298" s="57"/>
      <c r="G298" s="57"/>
    </row>
    <row r="299" spans="1:7" s="42" customFormat="1" ht="13.8">
      <c r="A299" s="57"/>
      <c r="B299" s="57"/>
      <c r="C299" s="57"/>
      <c r="D299" s="57"/>
      <c r="E299" s="57"/>
      <c r="F299" s="57"/>
      <c r="G299" s="57"/>
    </row>
    <row r="300" spans="1:7" s="42" customFormat="1" ht="13.8">
      <c r="A300" s="57"/>
      <c r="B300" s="57"/>
      <c r="C300" s="57"/>
      <c r="D300" s="57"/>
      <c r="E300" s="57"/>
      <c r="F300" s="57"/>
      <c r="G300" s="57"/>
    </row>
    <row r="301" spans="1:7" s="42" customFormat="1" ht="13.8">
      <c r="A301" s="57"/>
      <c r="B301" s="57"/>
      <c r="C301" s="57"/>
      <c r="D301" s="57"/>
      <c r="E301" s="57"/>
      <c r="F301" s="57"/>
      <c r="G301" s="57"/>
    </row>
    <row r="302" spans="1:7" s="42" customFormat="1" ht="13.8">
      <c r="A302" s="57"/>
      <c r="B302" s="57"/>
      <c r="C302" s="57"/>
      <c r="D302" s="57"/>
      <c r="E302" s="57"/>
      <c r="F302" s="57"/>
      <c r="G302" s="57"/>
    </row>
    <row r="303" spans="1:7" s="42" customFormat="1" ht="13.8">
      <c r="A303" s="57"/>
      <c r="B303" s="57"/>
      <c r="C303" s="57"/>
      <c r="D303" s="57"/>
      <c r="E303" s="57"/>
      <c r="F303" s="57"/>
      <c r="G303" s="57"/>
    </row>
    <row r="304" spans="1:7" s="42" customFormat="1" ht="13.8">
      <c r="A304" s="57"/>
      <c r="B304" s="57"/>
      <c r="C304" s="57"/>
      <c r="D304" s="57"/>
      <c r="E304" s="57"/>
      <c r="F304" s="57"/>
      <c r="G304" s="57"/>
    </row>
    <row r="305" spans="1:7" s="42" customFormat="1" ht="13.8">
      <c r="A305" s="57"/>
      <c r="B305" s="57"/>
      <c r="C305" s="57"/>
      <c r="D305" s="57"/>
      <c r="E305" s="57"/>
      <c r="F305" s="57"/>
      <c r="G305" s="57"/>
    </row>
    <row r="306" spans="1:7" s="42" customFormat="1" ht="13.8">
      <c r="A306" s="57"/>
      <c r="B306" s="57"/>
      <c r="C306" s="57"/>
      <c r="D306" s="57"/>
      <c r="E306" s="57"/>
      <c r="F306" s="57"/>
      <c r="G306" s="57"/>
    </row>
    <row r="307" spans="1:7" s="42" customFormat="1" ht="13.8">
      <c r="A307" s="57"/>
      <c r="B307" s="57"/>
      <c r="C307" s="57"/>
      <c r="D307" s="57"/>
      <c r="E307" s="57"/>
      <c r="F307" s="57"/>
      <c r="G307" s="57"/>
    </row>
    <row r="308" spans="1:7" s="42" customFormat="1" ht="13.8">
      <c r="A308" s="57"/>
      <c r="B308" s="57"/>
      <c r="C308" s="57"/>
      <c r="D308" s="57"/>
      <c r="E308" s="57"/>
      <c r="F308" s="57"/>
      <c r="G308" s="57"/>
    </row>
    <row r="309" spans="1:7" s="42" customFormat="1" ht="13.8">
      <c r="A309" s="57"/>
      <c r="B309" s="57"/>
      <c r="C309" s="57"/>
      <c r="D309" s="57"/>
      <c r="E309" s="57"/>
      <c r="F309" s="57"/>
      <c r="G309" s="57"/>
    </row>
    <row r="310" spans="1:7" s="42" customFormat="1" ht="13.8">
      <c r="A310" s="57"/>
      <c r="B310" s="57"/>
      <c r="C310" s="57"/>
      <c r="D310" s="57"/>
      <c r="E310" s="57"/>
      <c r="F310" s="57"/>
      <c r="G310" s="57"/>
    </row>
    <row r="311" spans="1:7" s="42" customFormat="1" ht="13.8">
      <c r="A311" s="57"/>
      <c r="B311" s="57"/>
      <c r="C311" s="57"/>
      <c r="D311" s="57"/>
      <c r="E311" s="57"/>
      <c r="F311" s="57"/>
      <c r="G311" s="57"/>
    </row>
    <row r="312" spans="1:7" s="42" customFormat="1" ht="13.8">
      <c r="A312" s="57"/>
      <c r="B312" s="57"/>
      <c r="C312" s="57"/>
      <c r="D312" s="57"/>
      <c r="E312" s="57"/>
      <c r="F312" s="57"/>
      <c r="G312" s="57"/>
    </row>
    <row r="313" spans="1:7" s="42" customFormat="1" ht="13.8">
      <c r="A313" s="57"/>
      <c r="B313" s="57"/>
      <c r="C313" s="57"/>
      <c r="D313" s="57"/>
      <c r="E313" s="57"/>
      <c r="F313" s="57"/>
      <c r="G313" s="57"/>
    </row>
    <row r="314" spans="1:7" s="42" customFormat="1" ht="13.8">
      <c r="A314" s="57"/>
      <c r="B314" s="57"/>
      <c r="C314" s="57"/>
      <c r="D314" s="57"/>
      <c r="E314" s="57"/>
      <c r="F314" s="57"/>
      <c r="G314" s="57"/>
    </row>
    <row r="315" spans="1:7" s="42" customFormat="1" ht="13.8">
      <c r="A315" s="57"/>
      <c r="B315" s="57"/>
      <c r="C315" s="57"/>
      <c r="D315" s="57"/>
      <c r="E315" s="57"/>
      <c r="F315" s="57"/>
      <c r="G315" s="57"/>
    </row>
    <row r="316" spans="1:7" s="42" customFormat="1" ht="13.8">
      <c r="A316" s="57"/>
      <c r="B316" s="57"/>
      <c r="C316" s="57"/>
      <c r="D316" s="57"/>
      <c r="E316" s="57"/>
      <c r="F316" s="57"/>
      <c r="G316" s="57"/>
    </row>
    <row r="317" spans="1:7" s="42" customFormat="1" ht="13.8">
      <c r="A317" s="57"/>
      <c r="B317" s="57"/>
      <c r="C317" s="57"/>
      <c r="D317" s="57"/>
      <c r="E317" s="57"/>
      <c r="F317" s="57"/>
      <c r="G317" s="57"/>
    </row>
    <row r="318" spans="1:7" s="42" customFormat="1" ht="13.8">
      <c r="A318" s="57"/>
      <c r="B318" s="57"/>
      <c r="C318" s="57"/>
      <c r="D318" s="57"/>
      <c r="E318" s="57"/>
      <c r="F318" s="57"/>
      <c r="G318" s="57"/>
    </row>
    <row r="319" spans="1:7" s="42" customFormat="1" ht="13.8">
      <c r="A319" s="57"/>
      <c r="B319" s="57"/>
      <c r="C319" s="57"/>
      <c r="D319" s="57"/>
      <c r="E319" s="57"/>
      <c r="F319" s="57"/>
      <c r="G319" s="57"/>
    </row>
    <row r="320" spans="1:7" s="42" customFormat="1" ht="13.8">
      <c r="A320" s="57"/>
      <c r="B320" s="57"/>
      <c r="C320" s="57"/>
      <c r="D320" s="57"/>
      <c r="E320" s="57"/>
      <c r="F320" s="57"/>
      <c r="G320" s="57"/>
    </row>
    <row r="321" spans="1:7" s="42" customFormat="1" ht="13.8">
      <c r="A321" s="57"/>
      <c r="B321" s="57"/>
      <c r="C321" s="57"/>
      <c r="D321" s="57"/>
      <c r="E321" s="57"/>
      <c r="F321" s="57"/>
      <c r="G321" s="57"/>
    </row>
    <row r="322" spans="1:7" s="42" customFormat="1" ht="13.8">
      <c r="A322" s="57"/>
      <c r="B322" s="57"/>
      <c r="C322" s="57"/>
      <c r="D322" s="57"/>
      <c r="E322" s="57"/>
      <c r="F322" s="57"/>
      <c r="G322" s="57"/>
    </row>
    <row r="323" spans="1:7" s="42" customFormat="1" ht="13.8">
      <c r="A323" s="57"/>
      <c r="B323" s="57"/>
      <c r="C323" s="57"/>
      <c r="D323" s="57"/>
      <c r="E323" s="57"/>
      <c r="F323" s="57"/>
      <c r="G323" s="57"/>
    </row>
    <row r="324" spans="1:7" s="42" customFormat="1" ht="13.8">
      <c r="A324" s="57"/>
      <c r="B324" s="57"/>
      <c r="C324" s="57"/>
      <c r="D324" s="57"/>
      <c r="E324" s="57"/>
      <c r="F324" s="57"/>
      <c r="G324" s="57"/>
    </row>
    <row r="325" spans="1:7" s="42" customFormat="1" ht="13.8">
      <c r="A325" s="57"/>
      <c r="B325" s="57"/>
      <c r="C325" s="57"/>
      <c r="D325" s="57"/>
      <c r="E325" s="57"/>
      <c r="F325" s="57"/>
      <c r="G325" s="57"/>
    </row>
    <row r="326" spans="1:7" s="42" customFormat="1" ht="13.8">
      <c r="A326" s="57"/>
      <c r="B326" s="57"/>
      <c r="C326" s="57"/>
      <c r="D326" s="57"/>
      <c r="E326" s="57"/>
      <c r="F326" s="57"/>
      <c r="G326" s="57"/>
    </row>
    <row r="327" spans="1:7" s="42" customFormat="1" ht="13.8">
      <c r="A327" s="57"/>
      <c r="B327" s="57"/>
      <c r="C327" s="57"/>
      <c r="D327" s="57"/>
      <c r="E327" s="57"/>
      <c r="F327" s="57"/>
      <c r="G327" s="57"/>
    </row>
    <row r="328" spans="1:7" s="42" customFormat="1" ht="13.8">
      <c r="A328" s="57"/>
      <c r="B328" s="57"/>
      <c r="C328" s="57"/>
      <c r="D328" s="57"/>
      <c r="E328" s="57"/>
      <c r="F328" s="57"/>
      <c r="G328" s="57"/>
    </row>
    <row r="329" spans="1:7" s="42" customFormat="1" ht="13.8">
      <c r="A329" s="57"/>
      <c r="B329" s="57"/>
      <c r="C329" s="57"/>
      <c r="D329" s="57"/>
      <c r="E329" s="57"/>
      <c r="F329" s="57"/>
      <c r="G329" s="57"/>
    </row>
    <row r="330" spans="1:7" s="42" customFormat="1" ht="13.8">
      <c r="A330" s="57"/>
      <c r="B330" s="57"/>
      <c r="C330" s="57"/>
      <c r="D330" s="57"/>
      <c r="E330" s="57"/>
      <c r="F330" s="57"/>
      <c r="G330" s="57"/>
    </row>
    <row r="331" spans="1:7" s="42" customFormat="1" ht="13.8">
      <c r="A331" s="57"/>
      <c r="B331" s="57"/>
      <c r="C331" s="57"/>
      <c r="D331" s="57"/>
      <c r="E331" s="57"/>
      <c r="F331" s="57"/>
      <c r="G331" s="57"/>
    </row>
    <row r="332" spans="1:7" s="42" customFormat="1" ht="13.8">
      <c r="A332" s="57"/>
      <c r="B332" s="57"/>
      <c r="C332" s="57"/>
      <c r="D332" s="57"/>
      <c r="E332" s="57"/>
      <c r="F332" s="57"/>
      <c r="G332" s="57"/>
    </row>
    <row r="333" spans="1:7" s="42" customFormat="1" ht="13.8">
      <c r="A333" s="57"/>
      <c r="B333" s="57"/>
      <c r="C333" s="57"/>
      <c r="D333" s="57"/>
      <c r="E333" s="57"/>
      <c r="F333" s="57"/>
      <c r="G333" s="57"/>
    </row>
    <row r="334" spans="1:7" s="42" customFormat="1" ht="13.8">
      <c r="A334" s="57"/>
      <c r="B334" s="57"/>
      <c r="C334" s="57"/>
      <c r="D334" s="57"/>
      <c r="E334" s="57"/>
      <c r="F334" s="57"/>
      <c r="G334" s="57"/>
    </row>
    <row r="335" spans="1:7" s="42" customFormat="1" ht="13.8">
      <c r="A335" s="57"/>
      <c r="B335" s="57"/>
      <c r="C335" s="57"/>
      <c r="D335" s="57"/>
      <c r="E335" s="57"/>
      <c r="F335" s="57"/>
      <c r="G335" s="57"/>
    </row>
    <row r="336" spans="1:7" s="42" customFormat="1" ht="13.8">
      <c r="A336" s="57"/>
      <c r="B336" s="57"/>
      <c r="C336" s="57"/>
      <c r="D336" s="57"/>
      <c r="E336" s="57"/>
      <c r="F336" s="57"/>
      <c r="G336" s="57"/>
    </row>
    <row r="337" spans="1:7" s="42" customFormat="1" ht="13.8">
      <c r="A337" s="57"/>
      <c r="B337" s="57"/>
      <c r="C337" s="57"/>
      <c r="D337" s="57"/>
      <c r="E337" s="57"/>
      <c r="F337" s="57"/>
      <c r="G337" s="57"/>
    </row>
    <row r="338" spans="1:7" s="42" customFormat="1" ht="13.8">
      <c r="A338" s="57"/>
      <c r="B338" s="57"/>
      <c r="C338" s="57"/>
      <c r="D338" s="57"/>
      <c r="E338" s="57"/>
      <c r="F338" s="57"/>
      <c r="G338" s="57"/>
    </row>
    <row r="339" spans="1:7" s="42" customFormat="1" ht="13.8">
      <c r="A339" s="57"/>
      <c r="B339" s="57"/>
      <c r="C339" s="57"/>
      <c r="D339" s="57"/>
      <c r="E339" s="57"/>
      <c r="F339" s="57"/>
      <c r="G339" s="57"/>
    </row>
    <row r="340" spans="1:7" s="42" customFormat="1" ht="13.8">
      <c r="A340" s="57"/>
      <c r="B340" s="57"/>
      <c r="C340" s="57"/>
      <c r="D340" s="57"/>
      <c r="E340" s="57"/>
      <c r="F340" s="57"/>
      <c r="G340" s="57"/>
    </row>
    <row r="341" spans="1:7" s="42" customFormat="1" ht="13.8">
      <c r="A341" s="57"/>
      <c r="B341" s="57"/>
      <c r="C341" s="57"/>
      <c r="D341" s="57"/>
      <c r="E341" s="57"/>
      <c r="F341" s="57"/>
      <c r="G341" s="57"/>
    </row>
    <row r="342" spans="1:7" s="42" customFormat="1" ht="13.8">
      <c r="A342" s="57"/>
      <c r="B342" s="57"/>
      <c r="C342" s="57"/>
      <c r="D342" s="57"/>
      <c r="E342" s="57"/>
      <c r="F342" s="57"/>
      <c r="G342" s="57"/>
    </row>
    <row r="343" spans="1:7" s="42" customFormat="1" ht="13.8">
      <c r="A343" s="57"/>
      <c r="B343" s="57"/>
      <c r="C343" s="57"/>
      <c r="D343" s="57"/>
      <c r="E343" s="57"/>
      <c r="F343" s="57"/>
      <c r="G343" s="57"/>
    </row>
    <row r="344" spans="1:7" s="42" customFormat="1" ht="13.8">
      <c r="A344" s="57"/>
      <c r="B344" s="57"/>
      <c r="C344" s="57"/>
      <c r="D344" s="57"/>
      <c r="E344" s="57"/>
      <c r="F344" s="57"/>
      <c r="G344" s="57"/>
    </row>
    <row r="345" spans="1:7" s="42" customFormat="1" ht="13.8">
      <c r="A345" s="57"/>
      <c r="B345" s="57"/>
      <c r="C345" s="57"/>
      <c r="D345" s="57"/>
      <c r="E345" s="57"/>
      <c r="F345" s="57"/>
      <c r="G345" s="57"/>
    </row>
    <row r="346" spans="1:7" s="42" customFormat="1" ht="13.8">
      <c r="A346" s="57"/>
      <c r="B346" s="57"/>
      <c r="C346" s="57"/>
      <c r="D346" s="57"/>
      <c r="E346" s="57"/>
      <c r="F346" s="57"/>
      <c r="G346" s="57"/>
    </row>
    <row r="347" spans="1:7" s="42" customFormat="1" ht="13.8">
      <c r="A347" s="57"/>
      <c r="B347" s="57"/>
      <c r="C347" s="57"/>
      <c r="D347" s="57"/>
      <c r="E347" s="57"/>
      <c r="F347" s="57"/>
      <c r="G347" s="57"/>
    </row>
    <row r="348" spans="1:7" s="42" customFormat="1" ht="13.8">
      <c r="A348" s="57"/>
      <c r="B348" s="57"/>
      <c r="C348" s="57"/>
      <c r="D348" s="57"/>
      <c r="E348" s="57"/>
      <c r="F348" s="57"/>
      <c r="G348" s="57"/>
    </row>
    <row r="349" spans="1:7" s="42" customFormat="1" ht="13.8">
      <c r="A349" s="57"/>
      <c r="B349" s="57"/>
      <c r="C349" s="57"/>
      <c r="D349" s="57"/>
      <c r="E349" s="57"/>
      <c r="F349" s="57"/>
      <c r="G349" s="57"/>
    </row>
    <row r="350" spans="1:7" s="42" customFormat="1" ht="13.8">
      <c r="A350" s="57"/>
      <c r="B350" s="57"/>
      <c r="C350" s="57"/>
      <c r="D350" s="57"/>
      <c r="E350" s="57"/>
      <c r="F350" s="57"/>
      <c r="G350" s="57"/>
    </row>
    <row r="351" spans="1:7" s="42" customFormat="1" ht="13.8">
      <c r="A351" s="57"/>
      <c r="B351" s="57"/>
      <c r="C351" s="57"/>
      <c r="D351" s="57"/>
      <c r="E351" s="57"/>
      <c r="F351" s="57"/>
      <c r="G351" s="57"/>
    </row>
    <row r="352" spans="1:7" s="42" customFormat="1" ht="13.8">
      <c r="A352" s="57"/>
      <c r="B352" s="57"/>
      <c r="C352" s="57"/>
      <c r="D352" s="57"/>
      <c r="E352" s="57"/>
      <c r="F352" s="57"/>
      <c r="G352" s="57"/>
    </row>
    <row r="353" spans="1:7" s="42" customFormat="1" ht="13.8">
      <c r="A353" s="57"/>
      <c r="B353" s="57"/>
      <c r="C353" s="57"/>
      <c r="D353" s="57"/>
      <c r="E353" s="57"/>
      <c r="F353" s="57"/>
      <c r="G353" s="57"/>
    </row>
    <row r="354" spans="1:7" s="42" customFormat="1" ht="13.8">
      <c r="A354" s="57"/>
      <c r="B354" s="57"/>
      <c r="C354" s="57"/>
      <c r="D354" s="57"/>
      <c r="E354" s="57"/>
      <c r="F354" s="57"/>
      <c r="G354" s="57"/>
    </row>
    <row r="355" spans="1:7" s="42" customFormat="1" ht="13.8">
      <c r="A355" s="57"/>
      <c r="B355" s="57"/>
      <c r="C355" s="57"/>
      <c r="D355" s="57"/>
      <c r="E355" s="57"/>
      <c r="F355" s="57"/>
      <c r="G355" s="57"/>
    </row>
    <row r="356" spans="1:7" s="42" customFormat="1" ht="13.8">
      <c r="A356" s="57"/>
      <c r="B356" s="57"/>
      <c r="C356" s="57"/>
      <c r="D356" s="57"/>
      <c r="E356" s="57"/>
      <c r="F356" s="57"/>
      <c r="G356" s="57"/>
    </row>
    <row r="357" spans="1:7" s="42" customFormat="1" ht="13.8">
      <c r="A357" s="57"/>
      <c r="B357" s="57"/>
      <c r="C357" s="57"/>
      <c r="D357" s="57"/>
      <c r="E357" s="57"/>
      <c r="F357" s="57"/>
      <c r="G357" s="57"/>
    </row>
    <row r="358" spans="1:7" s="42" customFormat="1" ht="13.8">
      <c r="A358" s="57"/>
      <c r="B358" s="57"/>
      <c r="C358" s="57"/>
      <c r="D358" s="57"/>
      <c r="E358" s="57"/>
      <c r="F358" s="57"/>
      <c r="G358" s="57"/>
    </row>
    <row r="359" spans="1:7" s="42" customFormat="1" ht="13.8">
      <c r="A359" s="57"/>
      <c r="B359" s="57"/>
      <c r="C359" s="57"/>
      <c r="D359" s="57"/>
      <c r="E359" s="57"/>
      <c r="F359" s="57"/>
      <c r="G359" s="57"/>
    </row>
    <row r="360" spans="1:7" s="42" customFormat="1" ht="13.8">
      <c r="A360" s="57"/>
      <c r="B360" s="57"/>
      <c r="C360" s="57"/>
      <c r="D360" s="57"/>
      <c r="E360" s="57"/>
      <c r="F360" s="57"/>
      <c r="G360" s="57"/>
    </row>
    <row r="361" spans="1:7" s="42" customFormat="1" ht="13.8">
      <c r="A361" s="57"/>
      <c r="B361" s="57"/>
      <c r="C361" s="57"/>
      <c r="D361" s="57"/>
      <c r="E361" s="57"/>
      <c r="F361" s="57"/>
      <c r="G361" s="57"/>
    </row>
    <row r="362" spans="1:7" s="42" customFormat="1" ht="13.8">
      <c r="A362" s="57"/>
      <c r="B362" s="57"/>
      <c r="C362" s="57"/>
      <c r="D362" s="57"/>
      <c r="E362" s="57"/>
      <c r="F362" s="57"/>
      <c r="G362" s="57"/>
    </row>
    <row r="363" spans="1:7" s="42" customFormat="1" ht="13.8">
      <c r="A363" s="57"/>
      <c r="B363" s="57"/>
      <c r="C363" s="57"/>
      <c r="D363" s="57"/>
      <c r="E363" s="57"/>
      <c r="F363" s="57"/>
      <c r="G363" s="57"/>
    </row>
    <row r="364" spans="1:7" s="42" customFormat="1" ht="13.8">
      <c r="A364" s="57"/>
      <c r="B364" s="57"/>
      <c r="C364" s="57"/>
      <c r="D364" s="57"/>
      <c r="E364" s="57"/>
      <c r="F364" s="57"/>
      <c r="G364" s="57"/>
    </row>
    <row r="365" spans="1:7" s="42" customFormat="1" ht="13.8">
      <c r="A365" s="57"/>
      <c r="B365" s="57"/>
      <c r="C365" s="57"/>
      <c r="D365" s="57"/>
      <c r="E365" s="57"/>
      <c r="F365" s="57"/>
      <c r="G365" s="57"/>
    </row>
    <row r="366" spans="1:7" s="42" customFormat="1" ht="13.8">
      <c r="A366" s="57"/>
      <c r="B366" s="57"/>
      <c r="C366" s="57"/>
      <c r="D366" s="57"/>
      <c r="E366" s="57"/>
      <c r="F366" s="57"/>
      <c r="G366" s="57"/>
    </row>
    <row r="367" spans="1:7" s="42" customFormat="1" ht="13.8">
      <c r="A367" s="57"/>
      <c r="B367" s="57"/>
      <c r="C367" s="57"/>
      <c r="D367" s="57"/>
      <c r="E367" s="57"/>
      <c r="F367" s="57"/>
      <c r="G367" s="57"/>
    </row>
    <row r="368" spans="1:7" s="42" customFormat="1" ht="13.8">
      <c r="A368" s="57"/>
      <c r="B368" s="57"/>
      <c r="C368" s="57"/>
      <c r="D368" s="57"/>
      <c r="E368" s="57"/>
      <c r="F368" s="57"/>
      <c r="G368" s="57"/>
    </row>
    <row r="369" spans="1:7" s="42" customFormat="1" ht="13.8">
      <c r="A369" s="57"/>
      <c r="B369" s="57"/>
      <c r="C369" s="57"/>
      <c r="D369" s="57"/>
      <c r="E369" s="57"/>
      <c r="F369" s="57"/>
      <c r="G369" s="57"/>
    </row>
    <row r="370" spans="1:7" s="42" customFormat="1" ht="13.8">
      <c r="A370" s="57"/>
      <c r="B370" s="57"/>
      <c r="C370" s="57"/>
      <c r="D370" s="57"/>
      <c r="E370" s="57"/>
      <c r="F370" s="57"/>
      <c r="G370" s="57"/>
    </row>
    <row r="371" spans="1:7" s="42" customFormat="1" ht="13.8">
      <c r="A371" s="57"/>
      <c r="B371" s="57"/>
      <c r="C371" s="57"/>
      <c r="D371" s="57"/>
      <c r="E371" s="57"/>
      <c r="F371" s="57"/>
      <c r="G371" s="57"/>
    </row>
    <row r="372" spans="1:7" s="42" customFormat="1" ht="13.8">
      <c r="A372" s="57"/>
      <c r="B372" s="57"/>
      <c r="C372" s="57"/>
      <c r="D372" s="57"/>
      <c r="E372" s="57"/>
      <c r="F372" s="57"/>
      <c r="G372" s="57"/>
    </row>
    <row r="373" spans="1:7" s="42" customFormat="1" ht="13.8">
      <c r="A373" s="57"/>
      <c r="B373" s="57"/>
      <c r="C373" s="57"/>
      <c r="D373" s="57"/>
      <c r="E373" s="57"/>
      <c r="F373" s="57"/>
      <c r="G373" s="57"/>
    </row>
    <row r="374" spans="1:7" s="42" customFormat="1" ht="13.8">
      <c r="A374" s="57"/>
      <c r="B374" s="57"/>
      <c r="C374" s="57"/>
      <c r="D374" s="57"/>
      <c r="E374" s="57"/>
      <c r="F374" s="57"/>
      <c r="G374" s="57"/>
    </row>
    <row r="375" spans="1:7" s="42" customFormat="1" ht="13.8">
      <c r="A375" s="57"/>
      <c r="B375" s="57"/>
      <c r="C375" s="57"/>
      <c r="D375" s="57"/>
      <c r="E375" s="57"/>
      <c r="F375" s="57"/>
      <c r="G375" s="57"/>
    </row>
    <row r="376" spans="1:7" s="42" customFormat="1" ht="13.8">
      <c r="A376" s="57"/>
      <c r="B376" s="57"/>
      <c r="C376" s="57"/>
      <c r="D376" s="57"/>
      <c r="E376" s="57"/>
      <c r="F376" s="57"/>
      <c r="G376" s="57"/>
    </row>
    <row r="377" spans="1:7" s="42" customFormat="1" ht="13.8">
      <c r="A377" s="57"/>
      <c r="B377" s="57"/>
      <c r="C377" s="57"/>
      <c r="D377" s="57"/>
      <c r="E377" s="57"/>
      <c r="F377" s="57"/>
      <c r="G377" s="57"/>
    </row>
    <row r="378" spans="1:7" s="42" customFormat="1" ht="13.8">
      <c r="A378" s="57"/>
      <c r="B378" s="57"/>
      <c r="C378" s="57"/>
      <c r="D378" s="57"/>
      <c r="E378" s="57"/>
      <c r="F378" s="57"/>
      <c r="G378" s="57"/>
    </row>
    <row r="379" spans="1:7" s="42" customFormat="1" ht="13.8">
      <c r="A379" s="57"/>
      <c r="B379" s="57"/>
      <c r="C379" s="57"/>
      <c r="D379" s="57"/>
      <c r="E379" s="57"/>
      <c r="F379" s="57"/>
      <c r="G379" s="57"/>
    </row>
    <row r="380" spans="1:7" s="42" customFormat="1" ht="13.8">
      <c r="A380" s="57"/>
      <c r="B380" s="57"/>
      <c r="C380" s="57"/>
      <c r="D380" s="57"/>
      <c r="E380" s="57"/>
      <c r="F380" s="57"/>
      <c r="G380" s="57"/>
    </row>
    <row r="381" spans="1:7" s="42" customFormat="1" ht="13.8">
      <c r="A381" s="57"/>
      <c r="B381" s="57"/>
      <c r="C381" s="57"/>
      <c r="D381" s="57"/>
      <c r="E381" s="57"/>
      <c r="F381" s="57"/>
      <c r="G381" s="57"/>
    </row>
    <row r="382" spans="1:7" s="42" customFormat="1" ht="13.8">
      <c r="A382" s="57"/>
      <c r="B382" s="57"/>
      <c r="C382" s="57"/>
      <c r="D382" s="57"/>
      <c r="E382" s="57"/>
      <c r="F382" s="57"/>
      <c r="G382" s="57"/>
    </row>
    <row r="383" spans="1:7" s="42" customFormat="1" ht="13.8">
      <c r="A383" s="57"/>
      <c r="B383" s="57"/>
      <c r="C383" s="57"/>
      <c r="D383" s="57"/>
      <c r="E383" s="57"/>
      <c r="F383" s="57"/>
      <c r="G383" s="57"/>
    </row>
    <row r="384" spans="1:7" s="42" customFormat="1" ht="13.8">
      <c r="A384" s="57"/>
      <c r="B384" s="57"/>
      <c r="C384" s="57"/>
      <c r="D384" s="57"/>
      <c r="E384" s="57"/>
      <c r="F384" s="57"/>
      <c r="G384" s="57"/>
    </row>
    <row r="385" spans="1:7" s="42" customFormat="1" ht="13.8">
      <c r="A385" s="57"/>
      <c r="B385" s="57"/>
      <c r="C385" s="57"/>
      <c r="D385" s="57"/>
      <c r="E385" s="57"/>
      <c r="F385" s="57"/>
      <c r="G385" s="57"/>
    </row>
    <row r="386" spans="1:7" s="42" customFormat="1" ht="13.8">
      <c r="A386" s="57"/>
      <c r="B386" s="57"/>
      <c r="C386" s="57"/>
      <c r="D386" s="57"/>
      <c r="E386" s="57"/>
      <c r="F386" s="57"/>
      <c r="G386" s="57"/>
    </row>
    <row r="387" spans="1:7" s="42" customFormat="1" ht="13.8">
      <c r="A387" s="57"/>
      <c r="B387" s="57"/>
      <c r="C387" s="57"/>
      <c r="D387" s="57"/>
      <c r="E387" s="57"/>
      <c r="F387" s="57"/>
      <c r="G387" s="57"/>
    </row>
    <row r="388" spans="1:7" s="42" customFormat="1" ht="13.8">
      <c r="A388" s="57"/>
      <c r="B388" s="57"/>
      <c r="C388" s="57"/>
      <c r="D388" s="57"/>
      <c r="E388" s="57"/>
      <c r="F388" s="57"/>
      <c r="G388" s="57"/>
    </row>
    <row r="389" spans="1:7" s="42" customFormat="1" ht="13.8">
      <c r="A389" s="57"/>
      <c r="B389" s="57"/>
      <c r="C389" s="57"/>
      <c r="D389" s="57"/>
      <c r="E389" s="57"/>
      <c r="F389" s="57"/>
      <c r="G389" s="57"/>
    </row>
    <row r="390" spans="1:7" s="42" customFormat="1" ht="13.8">
      <c r="A390" s="57"/>
      <c r="B390" s="57"/>
      <c r="C390" s="57"/>
      <c r="D390" s="57"/>
      <c r="E390" s="57"/>
      <c r="F390" s="57"/>
      <c r="G390" s="57"/>
    </row>
    <row r="391" spans="1:7" s="42" customFormat="1" ht="13.8">
      <c r="A391" s="57"/>
      <c r="B391" s="57"/>
      <c r="C391" s="57"/>
      <c r="D391" s="57"/>
      <c r="E391" s="57"/>
      <c r="F391" s="57"/>
      <c r="G391" s="57"/>
    </row>
    <row r="392" spans="1:7" s="42" customFormat="1" ht="13.8">
      <c r="A392" s="57"/>
      <c r="B392" s="57"/>
      <c r="C392" s="57"/>
      <c r="D392" s="57"/>
      <c r="E392" s="57"/>
      <c r="F392" s="57"/>
      <c r="G392" s="57"/>
    </row>
    <row r="393" spans="1:7" s="42" customFormat="1" ht="13.8">
      <c r="A393" s="57"/>
      <c r="B393" s="57"/>
      <c r="C393" s="57"/>
      <c r="D393" s="57"/>
      <c r="E393" s="57"/>
      <c r="F393" s="57"/>
      <c r="G393" s="57"/>
    </row>
    <row r="394" spans="1:7" s="42" customFormat="1" ht="13.8">
      <c r="A394" s="57"/>
      <c r="B394" s="57"/>
      <c r="C394" s="57"/>
      <c r="D394" s="57"/>
      <c r="E394" s="57"/>
      <c r="F394" s="57"/>
      <c r="G394" s="57"/>
    </row>
    <row r="395" spans="1:7" s="42" customFormat="1" ht="13.8">
      <c r="A395" s="57"/>
      <c r="B395" s="57"/>
      <c r="C395" s="57"/>
      <c r="D395" s="57"/>
      <c r="E395" s="57"/>
      <c r="F395" s="57"/>
      <c r="G395" s="57"/>
    </row>
    <row r="396" spans="1:7" s="42" customFormat="1" ht="13.8">
      <c r="A396" s="57"/>
      <c r="B396" s="57"/>
      <c r="C396" s="57"/>
      <c r="D396" s="57"/>
      <c r="E396" s="57"/>
      <c r="F396" s="57"/>
      <c r="G396" s="57"/>
    </row>
    <row r="397" spans="1:7" s="42" customFormat="1" ht="13.8">
      <c r="A397" s="57"/>
      <c r="B397" s="57"/>
      <c r="C397" s="57"/>
      <c r="D397" s="57"/>
      <c r="E397" s="57"/>
      <c r="F397" s="57"/>
      <c r="G397" s="57"/>
    </row>
    <row r="398" spans="1:7" s="42" customFormat="1" ht="13.8">
      <c r="A398" s="57"/>
      <c r="B398" s="57"/>
      <c r="C398" s="57"/>
      <c r="D398" s="57"/>
      <c r="E398" s="57"/>
      <c r="F398" s="57"/>
      <c r="G398" s="57"/>
    </row>
    <row r="399" spans="1:7" s="42" customFormat="1" ht="13.8">
      <c r="A399" s="57"/>
      <c r="B399" s="57"/>
      <c r="C399" s="57"/>
      <c r="D399" s="57"/>
      <c r="E399" s="57"/>
      <c r="F399" s="57"/>
      <c r="G399" s="57"/>
    </row>
    <row r="400" spans="1:7" s="42" customFormat="1" ht="13.8">
      <c r="A400" s="57"/>
      <c r="B400" s="57"/>
      <c r="C400" s="57"/>
      <c r="D400" s="57"/>
      <c r="E400" s="57"/>
      <c r="F400" s="57"/>
      <c r="G400" s="57"/>
    </row>
    <row r="401" spans="1:7" s="42" customFormat="1" ht="13.8">
      <c r="A401" s="57"/>
      <c r="B401" s="57"/>
      <c r="C401" s="57"/>
      <c r="D401" s="57"/>
      <c r="E401" s="57"/>
      <c r="F401" s="57"/>
      <c r="G401" s="57"/>
    </row>
    <row r="402" spans="1:7" s="42" customFormat="1" ht="13.8">
      <c r="A402" s="57"/>
      <c r="B402" s="57"/>
      <c r="C402" s="57"/>
      <c r="D402" s="57"/>
      <c r="E402" s="57"/>
      <c r="F402" s="57"/>
      <c r="G402" s="57"/>
    </row>
    <row r="403" spans="1:7" s="42" customFormat="1" ht="13.8">
      <c r="A403" s="57"/>
      <c r="B403" s="57"/>
      <c r="C403" s="57"/>
      <c r="D403" s="57"/>
      <c r="E403" s="57"/>
      <c r="F403" s="57"/>
      <c r="G403" s="57"/>
    </row>
    <row r="404" spans="1:7" s="42" customFormat="1" ht="13.8">
      <c r="A404" s="57"/>
      <c r="B404" s="57"/>
      <c r="C404" s="57"/>
      <c r="D404" s="57"/>
      <c r="E404" s="57"/>
      <c r="F404" s="57"/>
      <c r="G404" s="57"/>
    </row>
    <row r="405" spans="1:7" s="42" customFormat="1" ht="13.8">
      <c r="A405" s="57"/>
      <c r="B405" s="57"/>
      <c r="C405" s="57"/>
      <c r="D405" s="57"/>
      <c r="E405" s="57"/>
      <c r="F405" s="57"/>
      <c r="G405" s="57"/>
    </row>
    <row r="406" spans="1:7" s="42" customFormat="1" ht="13.8">
      <c r="A406" s="57"/>
      <c r="B406" s="57"/>
      <c r="C406" s="57"/>
      <c r="D406" s="57"/>
      <c r="E406" s="57"/>
      <c r="F406" s="57"/>
      <c r="G406" s="57"/>
    </row>
    <row r="407" spans="1:7" s="42" customFormat="1" ht="13.8">
      <c r="A407" s="57"/>
      <c r="B407" s="57"/>
      <c r="C407" s="57"/>
      <c r="D407" s="57"/>
      <c r="E407" s="57"/>
      <c r="F407" s="57"/>
      <c r="G407" s="57"/>
    </row>
    <row r="408" spans="1:7" s="42" customFormat="1" ht="13.8">
      <c r="A408" s="57"/>
      <c r="B408" s="57"/>
      <c r="C408" s="57"/>
      <c r="D408" s="57"/>
      <c r="E408" s="57"/>
      <c r="F408" s="57"/>
      <c r="G408" s="57"/>
    </row>
    <row r="409" spans="1:7" s="42" customFormat="1" ht="13.8">
      <c r="A409" s="57"/>
      <c r="B409" s="57"/>
      <c r="C409" s="57"/>
      <c r="D409" s="57"/>
      <c r="E409" s="57"/>
      <c r="F409" s="57"/>
      <c r="G409" s="57"/>
    </row>
    <row r="410" spans="1:7" s="42" customFormat="1" ht="13.8">
      <c r="A410" s="57"/>
      <c r="B410" s="57"/>
      <c r="C410" s="57"/>
      <c r="D410" s="57"/>
      <c r="E410" s="57"/>
      <c r="F410" s="57"/>
      <c r="G410" s="57"/>
    </row>
    <row r="411" spans="1:7" s="42" customFormat="1" ht="13.8">
      <c r="A411" s="57"/>
      <c r="B411" s="57"/>
      <c r="C411" s="57"/>
      <c r="D411" s="57"/>
      <c r="E411" s="57"/>
      <c r="F411" s="57"/>
      <c r="G411" s="57"/>
    </row>
    <row r="412" spans="1:7" s="42" customFormat="1" ht="13.8">
      <c r="A412" s="57"/>
      <c r="B412" s="57"/>
      <c r="C412" s="57"/>
      <c r="D412" s="57"/>
      <c r="E412" s="57"/>
      <c r="F412" s="57"/>
      <c r="G412" s="57"/>
    </row>
    <row r="413" spans="1:7" s="42" customFormat="1" ht="13.8">
      <c r="A413" s="57"/>
      <c r="B413" s="57"/>
      <c r="C413" s="57"/>
      <c r="D413" s="57"/>
      <c r="E413" s="57"/>
      <c r="F413" s="57"/>
      <c r="G413" s="57"/>
    </row>
    <row r="414" spans="1:7" s="42" customFormat="1" ht="13.8">
      <c r="A414" s="57"/>
      <c r="B414" s="57"/>
      <c r="C414" s="57"/>
      <c r="D414" s="57"/>
      <c r="E414" s="57"/>
      <c r="F414" s="57"/>
      <c r="G414" s="57"/>
    </row>
    <row r="415" spans="1:7" s="42" customFormat="1" ht="13.8">
      <c r="A415" s="57"/>
      <c r="B415" s="57"/>
      <c r="C415" s="57"/>
      <c r="D415" s="57"/>
      <c r="E415" s="57"/>
      <c r="F415" s="57"/>
      <c r="G415" s="57"/>
    </row>
    <row r="416" spans="1:7" s="42" customFormat="1" ht="13.8">
      <c r="A416" s="57"/>
      <c r="B416" s="57"/>
      <c r="C416" s="57"/>
      <c r="D416" s="57"/>
      <c r="E416" s="57"/>
      <c r="F416" s="57"/>
      <c r="G416" s="57"/>
    </row>
    <row r="417" spans="1:7" s="42" customFormat="1" ht="13.8">
      <c r="A417" s="57"/>
      <c r="B417" s="57"/>
      <c r="C417" s="57"/>
      <c r="D417" s="57"/>
      <c r="E417" s="57"/>
      <c r="F417" s="57"/>
      <c r="G417" s="57"/>
    </row>
    <row r="418" spans="1:7" s="42" customFormat="1" ht="13.8">
      <c r="A418" s="57"/>
      <c r="B418" s="57"/>
      <c r="C418" s="57"/>
      <c r="D418" s="57"/>
      <c r="E418" s="57"/>
      <c r="F418" s="57"/>
      <c r="G418" s="57"/>
    </row>
    <row r="419" spans="1:7" s="42" customFormat="1" ht="13.8">
      <c r="A419" s="57"/>
      <c r="B419" s="57"/>
      <c r="C419" s="57"/>
      <c r="D419" s="57"/>
      <c r="E419" s="57"/>
      <c r="F419" s="57"/>
      <c r="G419" s="57"/>
    </row>
    <row r="420" spans="1:7" s="42" customFormat="1" ht="13.8">
      <c r="A420" s="57"/>
      <c r="B420" s="57"/>
      <c r="C420" s="57"/>
      <c r="D420" s="57"/>
      <c r="E420" s="57"/>
      <c r="F420" s="57"/>
      <c r="G420" s="57"/>
    </row>
    <row r="421" spans="1:7" s="42" customFormat="1" ht="13.8">
      <c r="A421" s="57"/>
      <c r="B421" s="57"/>
      <c r="C421" s="57"/>
      <c r="D421" s="57"/>
      <c r="E421" s="57"/>
      <c r="F421" s="57"/>
      <c r="G421" s="57"/>
    </row>
    <row r="422" spans="1:7" s="42" customFormat="1" ht="13.8">
      <c r="A422" s="57"/>
      <c r="B422" s="57"/>
      <c r="C422" s="57"/>
      <c r="D422" s="57"/>
      <c r="E422" s="57"/>
      <c r="F422" s="57"/>
      <c r="G422" s="57"/>
    </row>
    <row r="423" spans="1:7" s="42" customFormat="1" ht="13.8">
      <c r="A423" s="57"/>
      <c r="B423" s="57"/>
      <c r="C423" s="57"/>
      <c r="D423" s="57"/>
      <c r="E423" s="57"/>
      <c r="F423" s="57"/>
      <c r="G423" s="57"/>
    </row>
    <row r="424" spans="1:7" s="42" customFormat="1" ht="13.8">
      <c r="A424" s="57"/>
      <c r="B424" s="57"/>
      <c r="C424" s="57"/>
      <c r="D424" s="57"/>
      <c r="E424" s="57"/>
      <c r="F424" s="57"/>
      <c r="G424" s="57"/>
    </row>
    <row r="425" spans="1:7" s="42" customFormat="1" ht="13.8">
      <c r="A425" s="57"/>
      <c r="B425" s="57"/>
      <c r="C425" s="57"/>
      <c r="D425" s="57"/>
      <c r="E425" s="57"/>
      <c r="F425" s="57"/>
      <c r="G425" s="57"/>
    </row>
    <row r="426" spans="1:7" s="42" customFormat="1" ht="13.8">
      <c r="A426" s="57"/>
      <c r="B426" s="57"/>
      <c r="C426" s="57"/>
      <c r="D426" s="57"/>
      <c r="E426" s="57"/>
      <c r="F426" s="57"/>
      <c r="G426" s="57"/>
    </row>
    <row r="427" spans="1:7" s="42" customFormat="1" ht="13.8">
      <c r="A427" s="57"/>
      <c r="B427" s="57"/>
      <c r="C427" s="57"/>
      <c r="D427" s="57"/>
      <c r="E427" s="57"/>
      <c r="F427" s="57"/>
      <c r="G427" s="57"/>
    </row>
    <row r="428" spans="1:7" s="42" customFormat="1" ht="13.8">
      <c r="A428" s="57"/>
      <c r="B428" s="57"/>
      <c r="C428" s="57"/>
      <c r="D428" s="57"/>
      <c r="E428" s="57"/>
      <c r="F428" s="57"/>
      <c r="G428" s="57"/>
    </row>
    <row r="429" spans="1:7" s="42" customFormat="1" ht="13.8">
      <c r="A429" s="57"/>
      <c r="B429" s="57"/>
      <c r="C429" s="57"/>
      <c r="D429" s="57"/>
      <c r="E429" s="57"/>
      <c r="F429" s="57"/>
      <c r="G429" s="57"/>
    </row>
    <row r="430" spans="1:7" s="42" customFormat="1" ht="13.8">
      <c r="A430" s="57"/>
      <c r="B430" s="57"/>
      <c r="C430" s="57"/>
      <c r="D430" s="57"/>
      <c r="E430" s="57"/>
      <c r="F430" s="57"/>
      <c r="G430" s="57"/>
    </row>
    <row r="431" spans="1:7" s="42" customFormat="1" ht="13.8">
      <c r="A431" s="57"/>
      <c r="B431" s="57"/>
      <c r="C431" s="57"/>
      <c r="D431" s="57"/>
      <c r="E431" s="57"/>
      <c r="F431" s="57"/>
      <c r="G431" s="57"/>
    </row>
    <row r="432" spans="1:7" s="42" customFormat="1" ht="13.8">
      <c r="A432" s="57"/>
      <c r="B432" s="57"/>
      <c r="C432" s="57"/>
      <c r="D432" s="57"/>
      <c r="E432" s="57"/>
      <c r="F432" s="57"/>
      <c r="G432" s="57"/>
    </row>
    <row r="433" spans="1:7" s="42" customFormat="1" ht="13.8">
      <c r="A433" s="57"/>
      <c r="B433" s="57"/>
      <c r="C433" s="57"/>
      <c r="D433" s="57"/>
      <c r="E433" s="57"/>
      <c r="F433" s="57"/>
      <c r="G433" s="57"/>
    </row>
    <row r="434" spans="1:7" s="42" customFormat="1" ht="13.8">
      <c r="A434" s="57"/>
      <c r="B434" s="57"/>
      <c r="C434" s="57"/>
      <c r="D434" s="57"/>
      <c r="E434" s="57"/>
      <c r="F434" s="57"/>
      <c r="G434" s="57"/>
    </row>
    <row r="435" spans="1:7" s="42" customFormat="1" ht="13.8">
      <c r="A435" s="57"/>
      <c r="B435" s="57"/>
      <c r="C435" s="57"/>
      <c r="D435" s="57"/>
      <c r="E435" s="57"/>
      <c r="F435" s="57"/>
      <c r="G435" s="57"/>
    </row>
    <row r="436" spans="1:7" s="42" customFormat="1" ht="13.8">
      <c r="A436" s="57"/>
      <c r="B436" s="57"/>
      <c r="C436" s="57"/>
      <c r="D436" s="57"/>
      <c r="E436" s="57"/>
      <c r="F436" s="57"/>
      <c r="G436" s="57"/>
    </row>
    <row r="437" spans="1:7" s="42" customFormat="1" ht="13.8">
      <c r="A437" s="57"/>
      <c r="B437" s="57"/>
      <c r="C437" s="57"/>
      <c r="D437" s="57"/>
      <c r="E437" s="57"/>
      <c r="F437" s="57"/>
      <c r="G437" s="57"/>
    </row>
    <row r="438" spans="1:7" s="42" customFormat="1" ht="13.8">
      <c r="A438" s="57"/>
      <c r="B438" s="57"/>
      <c r="C438" s="57"/>
      <c r="D438" s="57"/>
      <c r="E438" s="57"/>
      <c r="F438" s="57"/>
      <c r="G438" s="57"/>
    </row>
    <row r="439" spans="1:7" s="42" customFormat="1" ht="13.8">
      <c r="A439" s="57"/>
      <c r="B439" s="57"/>
      <c r="C439" s="57"/>
      <c r="D439" s="57"/>
      <c r="E439" s="57"/>
      <c r="F439" s="57"/>
      <c r="G439" s="57"/>
    </row>
    <row r="440" spans="1:7" s="42" customFormat="1" ht="13.8">
      <c r="A440" s="57"/>
      <c r="B440" s="57"/>
      <c r="C440" s="57"/>
      <c r="D440" s="57"/>
      <c r="E440" s="57"/>
      <c r="F440" s="57"/>
      <c r="G440" s="57"/>
    </row>
    <row r="441" spans="1:7" s="42" customFormat="1" ht="13.8">
      <c r="A441" s="57"/>
      <c r="B441" s="57"/>
      <c r="C441" s="57"/>
      <c r="D441" s="57"/>
      <c r="E441" s="57"/>
      <c r="F441" s="57"/>
      <c r="G441" s="57"/>
    </row>
    <row r="442" spans="1:7" s="42" customFormat="1" ht="13.8">
      <c r="A442" s="57"/>
      <c r="B442" s="57"/>
      <c r="C442" s="57"/>
      <c r="D442" s="57"/>
      <c r="E442" s="57"/>
      <c r="F442" s="57"/>
      <c r="G442" s="57"/>
    </row>
    <row r="443" spans="1:7" s="42" customFormat="1" ht="13.8">
      <c r="A443" s="57"/>
      <c r="B443" s="57"/>
      <c r="C443" s="57"/>
      <c r="D443" s="57"/>
      <c r="E443" s="57"/>
      <c r="F443" s="57"/>
      <c r="G443" s="57"/>
    </row>
    <row r="444" spans="1:7" s="42" customFormat="1" ht="13.8">
      <c r="A444" s="57"/>
      <c r="B444" s="57"/>
      <c r="C444" s="57"/>
      <c r="D444" s="57"/>
      <c r="E444" s="57"/>
      <c r="F444" s="57"/>
      <c r="G444" s="57"/>
    </row>
    <row r="445" spans="1:7" s="42" customFormat="1" ht="13.8">
      <c r="A445" s="57"/>
      <c r="B445" s="57"/>
      <c r="C445" s="57"/>
      <c r="D445" s="57"/>
      <c r="E445" s="57"/>
      <c r="F445" s="57"/>
      <c r="G445" s="57"/>
    </row>
    <row r="446" spans="1:7" s="42" customFormat="1" ht="13.8">
      <c r="A446" s="57"/>
      <c r="B446" s="57"/>
      <c r="C446" s="57"/>
      <c r="D446" s="57"/>
      <c r="E446" s="57"/>
      <c r="F446" s="57"/>
      <c r="G446" s="57"/>
    </row>
    <row r="447" spans="1:7" s="42" customFormat="1" ht="13.8">
      <c r="A447" s="57"/>
      <c r="B447" s="57"/>
      <c r="C447" s="57"/>
      <c r="D447" s="57"/>
      <c r="E447" s="57"/>
      <c r="F447" s="57"/>
      <c r="G447" s="57"/>
    </row>
    <row r="448" spans="1:7" s="42" customFormat="1" ht="13.8">
      <c r="A448" s="57"/>
      <c r="B448" s="57"/>
      <c r="C448" s="57"/>
      <c r="D448" s="57"/>
      <c r="E448" s="57"/>
      <c r="F448" s="57"/>
      <c r="G448" s="57"/>
    </row>
    <row r="449" spans="1:7" s="42" customFormat="1" ht="13.8">
      <c r="A449" s="57"/>
      <c r="B449" s="57"/>
      <c r="C449" s="57"/>
      <c r="D449" s="57"/>
      <c r="E449" s="57"/>
      <c r="F449" s="57"/>
      <c r="G449" s="57"/>
    </row>
    <row r="450" spans="1:7" s="42" customFormat="1" ht="13.8">
      <c r="A450" s="57"/>
      <c r="B450" s="57"/>
      <c r="C450" s="57"/>
      <c r="D450" s="57"/>
      <c r="E450" s="57"/>
      <c r="F450" s="57"/>
      <c r="G450" s="57"/>
    </row>
    <row r="451" spans="1:7" s="42" customFormat="1" ht="13.8">
      <c r="A451" s="57"/>
      <c r="B451" s="57"/>
      <c r="C451" s="57"/>
      <c r="D451" s="57"/>
      <c r="E451" s="57"/>
      <c r="F451" s="57"/>
      <c r="G451" s="57"/>
    </row>
    <row r="452" spans="1:7" s="42" customFormat="1" ht="13.8">
      <c r="A452" s="57"/>
      <c r="B452" s="57"/>
      <c r="C452" s="57"/>
      <c r="D452" s="57"/>
      <c r="E452" s="57"/>
      <c r="F452" s="57"/>
      <c r="G452" s="57"/>
    </row>
    <row r="453" spans="1:7" s="42" customFormat="1" ht="13.8">
      <c r="A453" s="57"/>
      <c r="B453" s="57"/>
      <c r="C453" s="57"/>
      <c r="D453" s="57"/>
      <c r="E453" s="57"/>
      <c r="F453" s="57"/>
      <c r="G453" s="57"/>
    </row>
    <row r="454" spans="1:7" s="42" customFormat="1" ht="13.8">
      <c r="A454" s="57"/>
      <c r="B454" s="57"/>
      <c r="C454" s="57"/>
      <c r="D454" s="57"/>
      <c r="E454" s="57"/>
      <c r="F454" s="57"/>
      <c r="G454" s="57"/>
    </row>
    <row r="455" spans="1:7" s="42" customFormat="1" ht="13.8">
      <c r="A455" s="57"/>
      <c r="B455" s="57"/>
      <c r="C455" s="57"/>
      <c r="D455" s="57"/>
      <c r="E455" s="57"/>
      <c r="F455" s="57"/>
      <c r="G455" s="57"/>
    </row>
    <row r="456" spans="1:7" s="42" customFormat="1" ht="13.8">
      <c r="A456" s="57"/>
      <c r="B456" s="57"/>
      <c r="C456" s="57"/>
      <c r="D456" s="57"/>
      <c r="E456" s="57"/>
      <c r="F456" s="57"/>
      <c r="G456" s="57"/>
    </row>
    <row r="457" spans="1:7" s="42" customFormat="1" ht="13.8">
      <c r="A457" s="57"/>
      <c r="B457" s="57"/>
      <c r="C457" s="57"/>
      <c r="D457" s="57"/>
      <c r="E457" s="57"/>
      <c r="F457" s="57"/>
      <c r="G457" s="57"/>
    </row>
    <row r="458" spans="1:7" s="42" customFormat="1" ht="13.8">
      <c r="A458" s="57"/>
      <c r="B458" s="57"/>
      <c r="C458" s="57"/>
      <c r="D458" s="57"/>
      <c r="E458" s="57"/>
      <c r="F458" s="57"/>
      <c r="G458" s="57"/>
    </row>
    <row r="459" spans="1:7" s="42" customFormat="1" ht="13.8">
      <c r="A459" s="57"/>
      <c r="B459" s="57"/>
      <c r="C459" s="57"/>
      <c r="D459" s="57"/>
      <c r="E459" s="57"/>
      <c r="F459" s="57"/>
      <c r="G459" s="57"/>
    </row>
    <row r="460" spans="1:7" s="42" customFormat="1" ht="13.8">
      <c r="A460" s="57"/>
      <c r="B460" s="57"/>
      <c r="C460" s="57"/>
      <c r="D460" s="57"/>
      <c r="E460" s="57"/>
      <c r="F460" s="57"/>
      <c r="G460" s="57"/>
    </row>
    <row r="461" spans="1:7" s="42" customFormat="1" ht="13.8">
      <c r="A461" s="57"/>
      <c r="B461" s="57"/>
      <c r="C461" s="57"/>
      <c r="D461" s="57"/>
      <c r="E461" s="57"/>
      <c r="F461" s="57"/>
      <c r="G461" s="57"/>
    </row>
    <row r="462" spans="1:7" s="42" customFormat="1" ht="13.8">
      <c r="A462" s="57"/>
      <c r="B462" s="57"/>
      <c r="C462" s="57"/>
      <c r="D462" s="57"/>
      <c r="E462" s="57"/>
      <c r="F462" s="57"/>
      <c r="G462" s="57"/>
    </row>
    <row r="463" spans="1:7" s="42" customFormat="1" ht="13.8">
      <c r="A463" s="57"/>
      <c r="B463" s="57"/>
      <c r="C463" s="57"/>
      <c r="D463" s="57"/>
      <c r="E463" s="57"/>
      <c r="F463" s="57"/>
      <c r="G463" s="57"/>
    </row>
    <row r="464" spans="1:7" s="42" customFormat="1" ht="13.8">
      <c r="A464" s="57"/>
      <c r="B464" s="57"/>
      <c r="C464" s="57"/>
      <c r="D464" s="57"/>
      <c r="E464" s="57"/>
      <c r="F464" s="57"/>
      <c r="G464" s="57"/>
    </row>
    <row r="465" spans="1:7" s="42" customFormat="1" ht="13.8">
      <c r="A465" s="57"/>
      <c r="B465" s="57"/>
      <c r="C465" s="57"/>
      <c r="D465" s="57"/>
      <c r="E465" s="57"/>
      <c r="F465" s="57"/>
      <c r="G465" s="57"/>
    </row>
    <row r="466" spans="1:7" s="42" customFormat="1" ht="13.8">
      <c r="A466" s="57"/>
      <c r="B466" s="57"/>
      <c r="C466" s="57"/>
      <c r="D466" s="57"/>
      <c r="E466" s="57"/>
      <c r="F466" s="57"/>
      <c r="G466" s="57"/>
    </row>
    <row r="467" spans="1:7" s="42" customFormat="1" ht="13.8">
      <c r="A467" s="57"/>
      <c r="B467" s="57"/>
      <c r="C467" s="57"/>
      <c r="D467" s="57"/>
      <c r="E467" s="57"/>
      <c r="F467" s="57"/>
      <c r="G467" s="57"/>
    </row>
    <row r="468" spans="1:7" s="42" customFormat="1" ht="13.8">
      <c r="A468" s="57"/>
      <c r="B468" s="57"/>
      <c r="C468" s="57"/>
      <c r="D468" s="57"/>
      <c r="E468" s="57"/>
      <c r="F468" s="57"/>
      <c r="G468" s="57"/>
    </row>
    <row r="469" spans="1:7" s="42" customFormat="1" ht="13.8">
      <c r="A469" s="57"/>
      <c r="B469" s="57"/>
      <c r="C469" s="57"/>
      <c r="D469" s="57"/>
      <c r="E469" s="57"/>
      <c r="F469" s="57"/>
      <c r="G469" s="57"/>
    </row>
    <row r="470" spans="1:7" s="42" customFormat="1" ht="13.8">
      <c r="A470" s="57"/>
      <c r="B470" s="57"/>
      <c r="C470" s="57"/>
      <c r="D470" s="57"/>
      <c r="E470" s="57"/>
      <c r="F470" s="57"/>
      <c r="G470" s="57"/>
    </row>
  </sheetData>
  <sheetProtection algorithmName="SHA-512" hashValue="ASjVcVKaxr3t6qw57KRcvuEVr2oLsYV9mMNmE+B97xHDaovmO/SAMks28FEnBNONisbIEHmOq/FecNKY7Kcx0Q==" saltValue="efmg4QU9fhwZjaQOXZwzXQ==" spinCount="100000" sheet="1" formatCells="0" formatColumns="0" formatRows="0"/>
  <mergeCells count="73">
    <mergeCell ref="A9:L9"/>
    <mergeCell ref="A10:C10"/>
    <mergeCell ref="I1:L1"/>
    <mergeCell ref="I2:J2"/>
    <mergeCell ref="I4:L4"/>
    <mergeCell ref="I5:J5"/>
    <mergeCell ref="A1:E7"/>
    <mergeCell ref="H52:I52"/>
    <mergeCell ref="J52:K52"/>
    <mergeCell ref="H54:I54"/>
    <mergeCell ref="E10:L10"/>
    <mergeCell ref="E18:L18"/>
    <mergeCell ref="E19:L19"/>
    <mergeCell ref="E23:I23"/>
    <mergeCell ref="E26:J26"/>
    <mergeCell ref="E29:J29"/>
    <mergeCell ref="K29:L29"/>
    <mergeCell ref="D27:L28"/>
    <mergeCell ref="A11:D11"/>
    <mergeCell ref="F12:L12"/>
    <mergeCell ref="E17:L17"/>
    <mergeCell ref="E11:F11"/>
    <mergeCell ref="G11:L11"/>
    <mergeCell ref="E58:J58"/>
    <mergeCell ref="E59:J59"/>
    <mergeCell ref="A67:E68"/>
    <mergeCell ref="C69:E69"/>
    <mergeCell ref="F61:L61"/>
    <mergeCell ref="F62:L72"/>
    <mergeCell ref="A63:C63"/>
    <mergeCell ref="A70:E71"/>
    <mergeCell ref="D72:E72"/>
    <mergeCell ref="F13:L13"/>
    <mergeCell ref="F14:L14"/>
    <mergeCell ref="F15:L15"/>
    <mergeCell ref="F16:L16"/>
    <mergeCell ref="E31:K31"/>
    <mergeCell ref="E25:L25"/>
    <mergeCell ref="E44:L44"/>
    <mergeCell ref="A33:B33"/>
    <mergeCell ref="F33:K33"/>
    <mergeCell ref="I34:J34"/>
    <mergeCell ref="E30:J30"/>
    <mergeCell ref="K30:L30"/>
    <mergeCell ref="E36:I36"/>
    <mergeCell ref="E32:K32"/>
    <mergeCell ref="E37:K37"/>
    <mergeCell ref="E39:I39"/>
    <mergeCell ref="E40:I40"/>
    <mergeCell ref="E42:I42"/>
    <mergeCell ref="E43:K43"/>
    <mergeCell ref="E46:L46"/>
    <mergeCell ref="E47:L47"/>
    <mergeCell ref="E48:K48"/>
    <mergeCell ref="F49:G49"/>
    <mergeCell ref="H49:I49"/>
    <mergeCell ref="J49:K49"/>
    <mergeCell ref="F50:G50"/>
    <mergeCell ref="H50:I50"/>
    <mergeCell ref="J50:K50"/>
    <mergeCell ref="E56:L56"/>
    <mergeCell ref="E57:H57"/>
    <mergeCell ref="I57:L57"/>
    <mergeCell ref="F53:G53"/>
    <mergeCell ref="F54:G54"/>
    <mergeCell ref="J54:K54"/>
    <mergeCell ref="F51:G51"/>
    <mergeCell ref="F52:G52"/>
    <mergeCell ref="H51:I51"/>
    <mergeCell ref="J55:K55"/>
    <mergeCell ref="J51:K51"/>
    <mergeCell ref="H53:I53"/>
    <mergeCell ref="J53:K53"/>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Italic"&amp;17&amp;KFF0000Please return the Quarterly Financial form no later than the 31st January 2027.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00B0F0"/>
  </sheetPr>
  <dimension ref="A1:V179"/>
  <sheetViews>
    <sheetView defaultGridColor="0" colorId="55" zoomScaleNormal="100" workbookViewId="0">
      <pane ySplit="5" topLeftCell="A6" activePane="bottomLeft" state="frozen"/>
      <selection pane="bottomLeft" activeCell="A6" sqref="A6:XFD6"/>
    </sheetView>
  </sheetViews>
  <sheetFormatPr defaultColWidth="8.90625" defaultRowHeight="15.6"/>
  <cols>
    <col min="1" max="1" width="7.81640625" style="173" customWidth="1"/>
    <col min="2" max="2" width="31.90625" style="173" customWidth="1"/>
    <col min="3" max="3" width="20.6328125" style="173" customWidth="1"/>
    <col min="4" max="4" width="13.26953125" style="173" customWidth="1"/>
    <col min="5" max="5" width="2.36328125" style="173" customWidth="1"/>
    <col min="6" max="11" width="9.81640625" style="173" customWidth="1"/>
    <col min="12" max="14" width="10.1796875" style="173" bestFit="1" customWidth="1"/>
    <col min="15" max="17" width="9.81640625" style="173" customWidth="1"/>
    <col min="18" max="18" width="12.08984375" style="173" customWidth="1"/>
    <col min="19" max="19" width="9.81640625" style="173" customWidth="1"/>
    <col min="20" max="16384" width="8.90625" style="173"/>
  </cols>
  <sheetData>
    <row r="1" spans="1:21">
      <c r="A1" s="23" t="s">
        <v>98</v>
      </c>
      <c r="B1" s="23"/>
      <c r="C1" s="170">
        <f>'Info about Conf'!C4</f>
        <v>0</v>
      </c>
      <c r="D1" s="171"/>
      <c r="E1" s="171"/>
      <c r="F1" s="172"/>
      <c r="G1" s="172"/>
      <c r="H1" s="172"/>
      <c r="I1" s="172"/>
      <c r="J1" s="172"/>
      <c r="K1" s="172"/>
    </row>
    <row r="2" spans="1:21">
      <c r="A2" s="23" t="s">
        <v>0</v>
      </c>
      <c r="B2" s="23"/>
      <c r="C2" s="170">
        <f>'Info about Conf'!C5</f>
        <v>0</v>
      </c>
      <c r="D2" s="171"/>
      <c r="E2" s="171"/>
      <c r="F2" s="172"/>
      <c r="G2" s="172"/>
      <c r="H2" s="172"/>
      <c r="I2" s="172"/>
      <c r="J2" s="172"/>
      <c r="K2" s="172"/>
    </row>
    <row r="3" spans="1:21">
      <c r="A3" s="174"/>
      <c r="B3" s="344"/>
      <c r="C3" s="344"/>
      <c r="F3" s="172"/>
      <c r="G3" s="172"/>
      <c r="H3" s="172"/>
      <c r="I3" s="172"/>
      <c r="J3" s="172"/>
      <c r="K3" s="172"/>
    </row>
    <row r="4" spans="1:21">
      <c r="A4" s="710" t="s">
        <v>759</v>
      </c>
      <c r="B4" s="710"/>
      <c r="C4" s="344"/>
      <c r="F4" s="175" t="s">
        <v>127</v>
      </c>
      <c r="G4" s="172"/>
      <c r="H4" s="172"/>
      <c r="I4" s="172"/>
      <c r="J4" s="172"/>
      <c r="K4" s="172"/>
    </row>
    <row r="5" spans="1:21" s="177" customFormat="1" ht="64.2" customHeight="1">
      <c r="A5" s="710"/>
      <c r="B5" s="710"/>
      <c r="C5" s="176" t="s">
        <v>63</v>
      </c>
      <c r="D5" s="176" t="s">
        <v>758</v>
      </c>
      <c r="E5" s="176"/>
      <c r="F5" s="176">
        <v>46299</v>
      </c>
      <c r="G5" s="176">
        <v>46306</v>
      </c>
      <c r="H5" s="176">
        <v>46313</v>
      </c>
      <c r="I5" s="176">
        <v>46320</v>
      </c>
      <c r="J5" s="176">
        <v>46327</v>
      </c>
      <c r="K5" s="176">
        <v>46334</v>
      </c>
      <c r="L5" s="176">
        <v>46341</v>
      </c>
      <c r="M5" s="176">
        <v>46348</v>
      </c>
      <c r="N5" s="176">
        <v>46355</v>
      </c>
      <c r="O5" s="176">
        <v>46362</v>
      </c>
      <c r="P5" s="176">
        <v>46369</v>
      </c>
      <c r="Q5" s="176">
        <v>46376</v>
      </c>
      <c r="R5" s="176" t="s">
        <v>760</v>
      </c>
      <c r="S5" s="176">
        <v>46387</v>
      </c>
    </row>
    <row r="6" spans="1:21">
      <c r="A6" s="344"/>
      <c r="B6" s="344"/>
    </row>
    <row r="7" spans="1:21">
      <c r="A7" s="178"/>
      <c r="B7" s="102"/>
    </row>
    <row r="8" spans="1:21" ht="16.2" thickBot="1">
      <c r="A8" s="60" t="s">
        <v>237</v>
      </c>
      <c r="B8" s="61"/>
    </row>
    <row r="9" spans="1:21">
      <c r="A9" s="179">
        <v>1001</v>
      </c>
      <c r="B9" s="180" t="s">
        <v>6</v>
      </c>
      <c r="D9" s="181">
        <f t="shared" ref="D9:D14" si="0">SUM(F9:S9)</f>
        <v>0</v>
      </c>
      <c r="E9" s="28"/>
      <c r="F9" s="182"/>
      <c r="G9" s="182"/>
      <c r="H9" s="182"/>
      <c r="I9" s="182"/>
      <c r="J9" s="182"/>
      <c r="K9" s="182"/>
      <c r="L9" s="182"/>
      <c r="M9" s="182"/>
      <c r="N9" s="182"/>
      <c r="O9" s="182"/>
      <c r="P9" s="182"/>
      <c r="Q9" s="182"/>
      <c r="R9" s="182"/>
      <c r="S9" s="182"/>
      <c r="T9" s="28"/>
      <c r="U9" s="28"/>
    </row>
    <row r="10" spans="1:21">
      <c r="A10" s="179">
        <v>1002</v>
      </c>
      <c r="B10" s="183" t="s">
        <v>7</v>
      </c>
      <c r="D10" s="181">
        <f t="shared" si="0"/>
        <v>0</v>
      </c>
      <c r="E10" s="28"/>
      <c r="F10" s="184"/>
      <c r="G10" s="184"/>
      <c r="H10" s="184"/>
      <c r="I10" s="184"/>
      <c r="J10" s="184"/>
      <c r="K10" s="184"/>
      <c r="L10" s="184"/>
      <c r="M10" s="184"/>
      <c r="N10" s="184"/>
      <c r="O10" s="184"/>
      <c r="P10" s="184"/>
      <c r="Q10" s="184"/>
      <c r="R10" s="184"/>
      <c r="S10" s="184"/>
      <c r="T10" s="28"/>
      <c r="U10" s="28"/>
    </row>
    <row r="11" spans="1:21">
      <c r="A11" s="179">
        <v>1003</v>
      </c>
      <c r="B11" s="183" t="s">
        <v>8</v>
      </c>
      <c r="D11" s="181">
        <f t="shared" si="0"/>
        <v>0</v>
      </c>
      <c r="E11" s="28"/>
      <c r="F11" s="185"/>
      <c r="G11" s="185"/>
      <c r="H11" s="185"/>
      <c r="I11" s="185"/>
      <c r="J11" s="185"/>
      <c r="K11" s="185"/>
      <c r="L11" s="185"/>
      <c r="M11" s="185"/>
      <c r="N11" s="185"/>
      <c r="O11" s="185"/>
      <c r="P11" s="185"/>
      <c r="Q11" s="185"/>
      <c r="R11" s="185"/>
      <c r="S11" s="185"/>
      <c r="T11" s="28"/>
      <c r="U11" s="28"/>
    </row>
    <row r="12" spans="1:21">
      <c r="A12" s="179">
        <v>1004</v>
      </c>
      <c r="B12" s="183" t="s">
        <v>100</v>
      </c>
      <c r="D12" s="181">
        <f t="shared" si="0"/>
        <v>0</v>
      </c>
      <c r="E12" s="28"/>
      <c r="F12" s="185"/>
      <c r="G12" s="185"/>
      <c r="H12" s="185"/>
      <c r="I12" s="185"/>
      <c r="J12" s="185"/>
      <c r="K12" s="185"/>
      <c r="L12" s="185"/>
      <c r="M12" s="185"/>
      <c r="N12" s="185"/>
      <c r="O12" s="185"/>
      <c r="P12" s="185"/>
      <c r="Q12" s="185"/>
      <c r="R12" s="185"/>
      <c r="S12" s="185"/>
      <c r="T12" s="28"/>
      <c r="U12" s="28"/>
    </row>
    <row r="13" spans="1:21">
      <c r="A13" s="179">
        <v>1005</v>
      </c>
      <c r="B13" s="180" t="s">
        <v>117</v>
      </c>
      <c r="C13" s="186"/>
      <c r="D13" s="181">
        <f t="shared" si="0"/>
        <v>0</v>
      </c>
      <c r="E13" s="28"/>
      <c r="F13" s="185"/>
      <c r="G13" s="185"/>
      <c r="H13" s="185"/>
      <c r="I13" s="185"/>
      <c r="J13" s="185"/>
      <c r="K13" s="185"/>
      <c r="L13" s="185"/>
      <c r="M13" s="185"/>
      <c r="N13" s="185"/>
      <c r="O13" s="185"/>
      <c r="P13" s="185"/>
      <c r="Q13" s="185"/>
      <c r="R13" s="185"/>
      <c r="S13" s="185"/>
      <c r="T13" s="28"/>
      <c r="U13" s="28"/>
    </row>
    <row r="14" spans="1:21">
      <c r="A14" s="187">
        <v>1007</v>
      </c>
      <c r="B14" s="188" t="s">
        <v>17</v>
      </c>
      <c r="C14" s="186"/>
      <c r="D14" s="189">
        <f t="shared" si="0"/>
        <v>0</v>
      </c>
      <c r="E14" s="28"/>
      <c r="F14" s="190"/>
      <c r="G14" s="190"/>
      <c r="H14" s="190"/>
      <c r="I14" s="190"/>
      <c r="J14" s="190"/>
      <c r="K14" s="190"/>
      <c r="L14" s="190"/>
      <c r="M14" s="190"/>
      <c r="N14" s="190"/>
      <c r="O14" s="190"/>
      <c r="P14" s="190"/>
      <c r="Q14" s="190"/>
      <c r="R14" s="190"/>
      <c r="S14" s="190"/>
      <c r="T14" s="28"/>
      <c r="U14" s="28"/>
    </row>
    <row r="15" spans="1:21" ht="31.2">
      <c r="A15" s="191">
        <v>4000</v>
      </c>
      <c r="B15" s="192" t="s">
        <v>69</v>
      </c>
      <c r="C15" s="186"/>
      <c r="D15" s="189">
        <f>-SUM(F15:S15)</f>
        <v>0</v>
      </c>
      <c r="E15" s="28"/>
      <c r="F15" s="190"/>
      <c r="G15" s="190"/>
      <c r="H15" s="190"/>
      <c r="I15" s="190"/>
      <c r="J15" s="190"/>
      <c r="K15" s="190"/>
      <c r="L15" s="190"/>
      <c r="M15" s="190"/>
      <c r="N15" s="190"/>
      <c r="O15" s="190"/>
      <c r="P15" s="190"/>
      <c r="Q15" s="190"/>
      <c r="R15" s="190"/>
      <c r="S15" s="190"/>
      <c r="T15" s="28"/>
      <c r="U15" s="28"/>
    </row>
    <row r="16" spans="1:21" s="195" customFormat="1">
      <c r="A16" s="193" t="s">
        <v>236</v>
      </c>
      <c r="B16" s="194"/>
      <c r="D16" s="196"/>
      <c r="E16" s="196"/>
      <c r="F16" s="196"/>
      <c r="G16" s="196"/>
      <c r="H16" s="196"/>
      <c r="I16" s="196"/>
      <c r="J16" s="196"/>
      <c r="K16" s="196"/>
      <c r="L16" s="196"/>
      <c r="M16" s="196"/>
      <c r="N16" s="196"/>
      <c r="O16" s="196"/>
      <c r="P16" s="196"/>
      <c r="Q16" s="196"/>
      <c r="R16" s="196"/>
      <c r="S16" s="196"/>
      <c r="T16" s="196"/>
      <c r="U16" s="196"/>
    </row>
    <row r="17" spans="1:22">
      <c r="A17" s="197">
        <v>1008</v>
      </c>
      <c r="B17" s="198" t="s">
        <v>9</v>
      </c>
      <c r="D17" s="199">
        <f>SUM(F17:S17)</f>
        <v>0</v>
      </c>
      <c r="E17" s="28"/>
      <c r="F17" s="200"/>
      <c r="G17" s="200"/>
      <c r="H17" s="200"/>
      <c r="I17" s="200"/>
      <c r="J17" s="200"/>
      <c r="K17" s="200"/>
      <c r="L17" s="200"/>
      <c r="M17" s="200"/>
      <c r="N17" s="200"/>
      <c r="O17" s="200"/>
      <c r="P17" s="200"/>
      <c r="Q17" s="200"/>
      <c r="R17" s="200"/>
      <c r="S17" s="200"/>
      <c r="T17" s="28"/>
      <c r="U17" s="28"/>
    </row>
    <row r="18" spans="1:22">
      <c r="A18" s="197">
        <v>5002</v>
      </c>
      <c r="B18" s="198" t="s">
        <v>339</v>
      </c>
      <c r="D18" s="199">
        <f t="shared" ref="D18:D20" si="1">SUM(F18:S18)</f>
        <v>0</v>
      </c>
      <c r="E18" s="28"/>
      <c r="F18" s="200"/>
      <c r="G18" s="200"/>
      <c r="H18" s="200"/>
      <c r="I18" s="200"/>
      <c r="J18" s="200"/>
      <c r="K18" s="200"/>
      <c r="L18" s="200"/>
      <c r="M18" s="200"/>
      <c r="N18" s="200"/>
      <c r="O18" s="200"/>
      <c r="P18" s="200"/>
      <c r="Q18" s="200"/>
      <c r="R18" s="200"/>
      <c r="S18" s="200"/>
      <c r="T18" s="28"/>
      <c r="U18" s="28"/>
    </row>
    <row r="19" spans="1:22">
      <c r="A19" s="179">
        <v>1009</v>
      </c>
      <c r="B19" s="180" t="s">
        <v>54</v>
      </c>
      <c r="C19" s="186"/>
      <c r="D19" s="199">
        <f t="shared" si="1"/>
        <v>0</v>
      </c>
      <c r="E19" s="28"/>
      <c r="F19" s="200"/>
      <c r="G19" s="185"/>
      <c r="H19" s="185"/>
      <c r="I19" s="185"/>
      <c r="J19" s="185"/>
      <c r="K19" s="185"/>
      <c r="L19" s="185"/>
      <c r="M19" s="185"/>
      <c r="N19" s="185"/>
      <c r="O19" s="185"/>
      <c r="P19" s="185"/>
      <c r="Q19" s="185"/>
      <c r="R19" s="185"/>
      <c r="S19" s="185"/>
      <c r="T19" s="28"/>
      <c r="U19" s="28"/>
    </row>
    <row r="20" spans="1:22">
      <c r="A20" s="187">
        <v>1010</v>
      </c>
      <c r="B20" s="201" t="s">
        <v>28</v>
      </c>
      <c r="C20" s="365" t="s">
        <v>226</v>
      </c>
      <c r="D20" s="199">
        <f t="shared" si="1"/>
        <v>0</v>
      </c>
      <c r="E20" s="28"/>
      <c r="F20" s="190"/>
      <c r="G20" s="190"/>
      <c r="H20" s="190"/>
      <c r="I20" s="190"/>
      <c r="J20" s="190"/>
      <c r="K20" s="190"/>
      <c r="L20" s="190"/>
      <c r="M20" s="190"/>
      <c r="N20" s="190"/>
      <c r="O20" s="190"/>
      <c r="P20" s="190"/>
      <c r="Q20" s="190"/>
      <c r="R20" s="190"/>
      <c r="S20" s="190"/>
      <c r="T20" s="28"/>
      <c r="U20" s="28"/>
    </row>
    <row r="21" spans="1:22" s="195" customFormat="1">
      <c r="A21" s="193" t="s">
        <v>123</v>
      </c>
      <c r="B21" s="202"/>
      <c r="D21" s="196"/>
      <c r="E21" s="196"/>
      <c r="F21" s="196"/>
      <c r="G21" s="196"/>
      <c r="H21" s="196"/>
      <c r="I21" s="196"/>
      <c r="J21" s="196"/>
      <c r="K21" s="196"/>
      <c r="L21" s="196"/>
      <c r="M21" s="196"/>
      <c r="N21" s="196"/>
      <c r="O21" s="196"/>
      <c r="P21" s="196"/>
      <c r="Q21" s="196"/>
      <c r="R21" s="196"/>
      <c r="S21" s="196"/>
      <c r="T21" s="196"/>
      <c r="U21" s="196"/>
    </row>
    <row r="22" spans="1:22">
      <c r="A22" s="197">
        <v>2001</v>
      </c>
      <c r="B22" s="203" t="s">
        <v>33</v>
      </c>
      <c r="C22" s="186"/>
      <c r="D22" s="199">
        <f>SUM(F22:S22)</f>
        <v>0</v>
      </c>
      <c r="E22" s="28"/>
      <c r="F22" s="200"/>
      <c r="G22" s="200"/>
      <c r="H22" s="200"/>
      <c r="I22" s="200"/>
      <c r="J22" s="200"/>
      <c r="K22" s="200"/>
      <c r="L22" s="200"/>
      <c r="M22" s="200"/>
      <c r="N22" s="200"/>
      <c r="O22" s="200"/>
      <c r="P22" s="200"/>
      <c r="Q22" s="200"/>
      <c r="R22" s="200"/>
      <c r="S22" s="200"/>
      <c r="T22" s="28"/>
      <c r="U22" s="28"/>
    </row>
    <row r="23" spans="1:22" ht="31.8" thickBot="1">
      <c r="A23" s="179">
        <v>2002</v>
      </c>
      <c r="B23" s="180" t="s">
        <v>73</v>
      </c>
      <c r="C23" s="186"/>
      <c r="D23" s="181">
        <f>SUM(F23:S23)</f>
        <v>0</v>
      </c>
      <c r="E23" s="28"/>
      <c r="F23" s="190"/>
      <c r="G23" s="190"/>
      <c r="H23" s="190"/>
      <c r="I23" s="190"/>
      <c r="J23" s="190"/>
      <c r="K23" s="190"/>
      <c r="L23" s="190"/>
      <c r="M23" s="190"/>
      <c r="N23" s="190"/>
      <c r="O23" s="190"/>
      <c r="P23" s="190"/>
      <c r="Q23" s="190"/>
      <c r="R23" s="190"/>
      <c r="S23" s="190"/>
      <c r="T23" s="28"/>
      <c r="U23" s="28"/>
    </row>
    <row r="24" spans="1:22" s="204" customFormat="1" ht="16.2" thickBot="1">
      <c r="A24" s="59" t="s">
        <v>62</v>
      </c>
      <c r="B24" s="59"/>
      <c r="D24" s="205">
        <f>SUM(D9:D23)</f>
        <v>0</v>
      </c>
      <c r="E24" s="206"/>
      <c r="F24" s="205">
        <f>SUM(F9:F14)-F15+SUM(F17:F23)</f>
        <v>0</v>
      </c>
      <c r="G24" s="205">
        <f t="shared" ref="G24:S24" si="2">SUM(G9:G14)-G15+SUM(G17:G23)</f>
        <v>0</v>
      </c>
      <c r="H24" s="205">
        <f t="shared" si="2"/>
        <v>0</v>
      </c>
      <c r="I24" s="205">
        <f t="shared" si="2"/>
        <v>0</v>
      </c>
      <c r="J24" s="205">
        <f t="shared" si="2"/>
        <v>0</v>
      </c>
      <c r="K24" s="205">
        <f t="shared" si="2"/>
        <v>0</v>
      </c>
      <c r="L24" s="205">
        <f t="shared" si="2"/>
        <v>0</v>
      </c>
      <c r="M24" s="205">
        <f t="shared" si="2"/>
        <v>0</v>
      </c>
      <c r="N24" s="205">
        <f t="shared" si="2"/>
        <v>0</v>
      </c>
      <c r="O24" s="205">
        <f t="shared" si="2"/>
        <v>0</v>
      </c>
      <c r="P24" s="205">
        <f t="shared" si="2"/>
        <v>0</v>
      </c>
      <c r="Q24" s="205">
        <f t="shared" si="2"/>
        <v>0</v>
      </c>
      <c r="R24" s="205">
        <f t="shared" si="2"/>
        <v>0</v>
      </c>
      <c r="S24" s="205">
        <f t="shared" si="2"/>
        <v>0</v>
      </c>
      <c r="T24" s="206"/>
      <c r="U24" s="207"/>
      <c r="V24" s="177"/>
    </row>
    <row r="25" spans="1:22">
      <c r="A25" s="115"/>
      <c r="B25" s="102"/>
      <c r="D25" s="208"/>
      <c r="E25" s="28"/>
      <c r="F25" s="209"/>
      <c r="G25" s="209"/>
      <c r="H25" s="209"/>
      <c r="I25" s="209"/>
      <c r="J25" s="209"/>
      <c r="K25" s="209"/>
      <c r="L25" s="209"/>
      <c r="M25" s="209"/>
      <c r="N25" s="209"/>
      <c r="O25" s="209"/>
      <c r="P25" s="209"/>
      <c r="Q25" s="209"/>
      <c r="R25" s="209"/>
      <c r="S25" s="209"/>
      <c r="T25" s="28"/>
      <c r="U25" s="28"/>
    </row>
    <row r="26" spans="1:22">
      <c r="A26" s="115" t="s">
        <v>1</v>
      </c>
      <c r="B26" s="102"/>
      <c r="D26" s="208"/>
      <c r="E26" s="28"/>
      <c r="F26" s="209"/>
      <c r="G26" s="209"/>
      <c r="H26" s="209"/>
      <c r="I26" s="209"/>
      <c r="J26" s="209"/>
      <c r="K26" s="209"/>
      <c r="L26" s="209"/>
      <c r="M26" s="209"/>
      <c r="N26" s="209"/>
      <c r="O26" s="209"/>
      <c r="P26" s="209"/>
      <c r="Q26" s="209"/>
      <c r="R26" s="209"/>
      <c r="S26" s="209"/>
      <c r="T26" s="28"/>
      <c r="U26" s="28"/>
    </row>
    <row r="27" spans="1:22" s="195" customFormat="1">
      <c r="A27" s="193" t="s">
        <v>107</v>
      </c>
      <c r="B27" s="202"/>
      <c r="D27" s="196"/>
      <c r="E27" s="196"/>
      <c r="F27" s="196"/>
      <c r="G27" s="196"/>
      <c r="H27" s="196"/>
      <c r="I27" s="196"/>
      <c r="J27" s="196"/>
      <c r="K27" s="196"/>
      <c r="L27" s="196"/>
      <c r="M27" s="196"/>
      <c r="N27" s="196"/>
      <c r="O27" s="196"/>
      <c r="P27" s="196"/>
      <c r="Q27" s="196"/>
      <c r="R27" s="196"/>
      <c r="S27" s="196"/>
      <c r="T27" s="196"/>
      <c r="U27" s="196"/>
    </row>
    <row r="28" spans="1:22">
      <c r="A28" s="191">
        <v>3001</v>
      </c>
      <c r="B28" s="192" t="s">
        <v>18</v>
      </c>
      <c r="D28" s="199">
        <f>SUM(F28:S28)</f>
        <v>0</v>
      </c>
      <c r="E28" s="28"/>
      <c r="F28" s="200"/>
      <c r="G28" s="200"/>
      <c r="H28" s="200"/>
      <c r="I28" s="200"/>
      <c r="J28" s="200"/>
      <c r="K28" s="200"/>
      <c r="L28" s="200"/>
      <c r="M28" s="200"/>
      <c r="N28" s="200"/>
      <c r="O28" s="200"/>
      <c r="P28" s="200"/>
      <c r="Q28" s="200"/>
      <c r="R28" s="200"/>
      <c r="S28" s="200"/>
      <c r="T28" s="28"/>
      <c r="U28" s="28"/>
    </row>
    <row r="29" spans="1:22">
      <c r="A29" s="210">
        <v>3002</v>
      </c>
      <c r="B29" s="211" t="s">
        <v>15</v>
      </c>
      <c r="D29" s="181">
        <f t="shared" ref="D29:D51" si="3">SUM(F29:S29)</f>
        <v>0</v>
      </c>
      <c r="E29" s="28"/>
      <c r="F29" s="200"/>
      <c r="G29" s="185"/>
      <c r="H29" s="185"/>
      <c r="I29" s="185"/>
      <c r="J29" s="185"/>
      <c r="K29" s="185"/>
      <c r="L29" s="185"/>
      <c r="M29" s="185"/>
      <c r="N29" s="185"/>
      <c r="O29" s="185"/>
      <c r="P29" s="185"/>
      <c r="Q29" s="185"/>
      <c r="R29" s="185"/>
      <c r="S29" s="185"/>
      <c r="T29" s="28"/>
      <c r="U29" s="28"/>
    </row>
    <row r="30" spans="1:22">
      <c r="A30" s="210">
        <v>3003</v>
      </c>
      <c r="B30" s="211" t="s">
        <v>19</v>
      </c>
      <c r="D30" s="181">
        <f t="shared" si="3"/>
        <v>0</v>
      </c>
      <c r="E30" s="28"/>
      <c r="F30" s="200"/>
      <c r="G30" s="185"/>
      <c r="H30" s="185"/>
      <c r="I30" s="185"/>
      <c r="J30" s="185"/>
      <c r="K30" s="185"/>
      <c r="L30" s="185"/>
      <c r="M30" s="185"/>
      <c r="N30" s="185"/>
      <c r="O30" s="185"/>
      <c r="P30" s="185"/>
      <c r="Q30" s="185"/>
      <c r="R30" s="185"/>
      <c r="S30" s="185"/>
      <c r="T30" s="28"/>
      <c r="U30" s="28"/>
    </row>
    <row r="31" spans="1:22">
      <c r="A31" s="210">
        <v>3004</v>
      </c>
      <c r="B31" s="211" t="s">
        <v>20</v>
      </c>
      <c r="D31" s="181">
        <f t="shared" si="3"/>
        <v>0</v>
      </c>
      <c r="E31" s="28"/>
      <c r="F31" s="200"/>
      <c r="G31" s="185"/>
      <c r="H31" s="185"/>
      <c r="I31" s="185"/>
      <c r="J31" s="185"/>
      <c r="K31" s="185"/>
      <c r="L31" s="185"/>
      <c r="M31" s="185"/>
      <c r="N31" s="185"/>
      <c r="O31" s="185"/>
      <c r="P31" s="185"/>
      <c r="Q31" s="185"/>
      <c r="R31" s="185"/>
      <c r="S31" s="185"/>
      <c r="T31" s="28"/>
      <c r="U31" s="28"/>
    </row>
    <row r="32" spans="1:22">
      <c r="A32" s="210">
        <v>3005</v>
      </c>
      <c r="B32" s="211" t="s">
        <v>10</v>
      </c>
      <c r="D32" s="181">
        <f t="shared" si="3"/>
        <v>0</v>
      </c>
      <c r="E32" s="28"/>
      <c r="F32" s="200"/>
      <c r="G32" s="185"/>
      <c r="H32" s="185"/>
      <c r="I32" s="185"/>
      <c r="J32" s="185"/>
      <c r="K32" s="185"/>
      <c r="L32" s="185"/>
      <c r="M32" s="185"/>
      <c r="N32" s="185"/>
      <c r="O32" s="185"/>
      <c r="P32" s="185"/>
      <c r="Q32" s="185"/>
      <c r="R32" s="185"/>
      <c r="S32" s="185"/>
      <c r="T32" s="28"/>
      <c r="U32" s="28"/>
    </row>
    <row r="33" spans="1:21">
      <c r="A33" s="210">
        <v>3006</v>
      </c>
      <c r="B33" s="211" t="s">
        <v>38</v>
      </c>
      <c r="D33" s="181">
        <f t="shared" si="3"/>
        <v>0</v>
      </c>
      <c r="E33" s="28"/>
      <c r="F33" s="200"/>
      <c r="G33" s="185"/>
      <c r="H33" s="185"/>
      <c r="I33" s="185"/>
      <c r="J33" s="185"/>
      <c r="K33" s="185"/>
      <c r="L33" s="185"/>
      <c r="M33" s="185"/>
      <c r="N33" s="185"/>
      <c r="O33" s="185"/>
      <c r="P33" s="185"/>
      <c r="Q33" s="185"/>
      <c r="R33" s="185"/>
      <c r="S33" s="185"/>
      <c r="T33" s="28"/>
      <c r="U33" s="28"/>
    </row>
    <row r="34" spans="1:21">
      <c r="A34" s="210">
        <v>3007</v>
      </c>
      <c r="B34" s="211" t="s">
        <v>23</v>
      </c>
      <c r="D34" s="181">
        <f t="shared" si="3"/>
        <v>0</v>
      </c>
      <c r="E34" s="28"/>
      <c r="F34" s="200"/>
      <c r="G34" s="185"/>
      <c r="H34" s="185"/>
      <c r="I34" s="185"/>
      <c r="J34" s="185"/>
      <c r="K34" s="185"/>
      <c r="L34" s="185"/>
      <c r="M34" s="185"/>
      <c r="N34" s="185"/>
      <c r="O34" s="185"/>
      <c r="P34" s="185"/>
      <c r="Q34" s="185"/>
      <c r="R34" s="185"/>
      <c r="S34" s="185"/>
      <c r="T34" s="28"/>
      <c r="U34" s="28"/>
    </row>
    <row r="35" spans="1:21">
      <c r="A35" s="210">
        <v>3008</v>
      </c>
      <c r="B35" s="211" t="s">
        <v>21</v>
      </c>
      <c r="D35" s="181">
        <f t="shared" si="3"/>
        <v>0</v>
      </c>
      <c r="E35" s="28"/>
      <c r="F35" s="200"/>
      <c r="G35" s="185"/>
      <c r="H35" s="185"/>
      <c r="I35" s="185"/>
      <c r="J35" s="185"/>
      <c r="K35" s="185"/>
      <c r="L35" s="185"/>
      <c r="M35" s="185"/>
      <c r="N35" s="185"/>
      <c r="O35" s="185"/>
      <c r="P35" s="185"/>
      <c r="Q35" s="185"/>
      <c r="R35" s="185"/>
      <c r="S35" s="185"/>
      <c r="T35" s="28"/>
      <c r="U35" s="28"/>
    </row>
    <row r="36" spans="1:21">
      <c r="A36" s="210">
        <v>3009</v>
      </c>
      <c r="B36" s="211" t="s">
        <v>22</v>
      </c>
      <c r="D36" s="181">
        <f t="shared" si="3"/>
        <v>0</v>
      </c>
      <c r="E36" s="28"/>
      <c r="F36" s="200"/>
      <c r="G36" s="185"/>
      <c r="H36" s="185"/>
      <c r="I36" s="185"/>
      <c r="J36" s="185"/>
      <c r="K36" s="185"/>
      <c r="L36" s="185"/>
      <c r="M36" s="185"/>
      <c r="N36" s="185"/>
      <c r="O36" s="185"/>
      <c r="P36" s="185"/>
      <c r="Q36" s="185"/>
      <c r="R36" s="185"/>
      <c r="S36" s="185"/>
      <c r="T36" s="28"/>
      <c r="U36" s="28"/>
    </row>
    <row r="37" spans="1:21">
      <c r="A37" s="212">
        <v>3010</v>
      </c>
      <c r="B37" s="213" t="s">
        <v>11</v>
      </c>
      <c r="C37" s="186"/>
      <c r="D37" s="189">
        <f t="shared" si="3"/>
        <v>0</v>
      </c>
      <c r="E37" s="28"/>
      <c r="F37" s="190"/>
      <c r="G37" s="190"/>
      <c r="H37" s="190"/>
      <c r="I37" s="190"/>
      <c r="J37" s="190"/>
      <c r="K37" s="190"/>
      <c r="L37" s="190"/>
      <c r="M37" s="190"/>
      <c r="N37" s="190"/>
      <c r="O37" s="190"/>
      <c r="P37" s="190"/>
      <c r="Q37" s="190"/>
      <c r="R37" s="190"/>
      <c r="S37" s="190"/>
      <c r="T37" s="28"/>
      <c r="U37" s="28"/>
    </row>
    <row r="38" spans="1:21" s="195" customFormat="1">
      <c r="A38" s="193" t="s">
        <v>108</v>
      </c>
      <c r="B38" s="202"/>
      <c r="D38" s="196"/>
      <c r="E38" s="196"/>
      <c r="F38" s="196"/>
      <c r="G38" s="196"/>
      <c r="H38" s="196"/>
      <c r="I38" s="196"/>
      <c r="J38" s="196"/>
      <c r="K38" s="196"/>
      <c r="L38" s="196"/>
      <c r="M38" s="196"/>
      <c r="N38" s="196"/>
      <c r="O38" s="196"/>
      <c r="P38" s="196"/>
      <c r="Q38" s="196"/>
      <c r="R38" s="196"/>
      <c r="S38" s="196"/>
      <c r="T38" s="196"/>
      <c r="U38" s="196"/>
    </row>
    <row r="39" spans="1:21">
      <c r="A39" s="191">
        <v>4001</v>
      </c>
      <c r="B39" s="211" t="s">
        <v>24</v>
      </c>
      <c r="C39" s="186"/>
      <c r="D39" s="199">
        <f t="shared" si="3"/>
        <v>0</v>
      </c>
      <c r="E39" s="28"/>
      <c r="F39" s="200"/>
      <c r="G39" s="200"/>
      <c r="H39" s="200"/>
      <c r="I39" s="200"/>
      <c r="J39" s="200"/>
      <c r="K39" s="200"/>
      <c r="L39" s="200"/>
      <c r="M39" s="200"/>
      <c r="N39" s="200"/>
      <c r="O39" s="200"/>
      <c r="P39" s="200"/>
      <c r="Q39" s="200"/>
      <c r="R39" s="200"/>
      <c r="S39" s="200"/>
      <c r="T39" s="28"/>
      <c r="U39" s="28"/>
    </row>
    <row r="40" spans="1:21" ht="31.2">
      <c r="A40" s="210">
        <v>4002</v>
      </c>
      <c r="B40" s="211" t="s">
        <v>110</v>
      </c>
      <c r="C40" s="186"/>
      <c r="D40" s="181">
        <f t="shared" si="3"/>
        <v>0</v>
      </c>
      <c r="E40" s="28"/>
      <c r="F40" s="185"/>
      <c r="G40" s="185"/>
      <c r="H40" s="185"/>
      <c r="I40" s="185"/>
      <c r="J40" s="185"/>
      <c r="K40" s="185"/>
      <c r="L40" s="185"/>
      <c r="M40" s="185"/>
      <c r="N40" s="185"/>
      <c r="O40" s="185"/>
      <c r="P40" s="185"/>
      <c r="Q40" s="185"/>
      <c r="R40" s="185"/>
      <c r="S40" s="185"/>
      <c r="T40" s="28"/>
      <c r="U40" s="28"/>
    </row>
    <row r="41" spans="1:21">
      <c r="A41" s="210">
        <v>4003</v>
      </c>
      <c r="B41" s="211" t="s">
        <v>13</v>
      </c>
      <c r="D41" s="181">
        <f t="shared" si="3"/>
        <v>0</v>
      </c>
      <c r="E41" s="28"/>
      <c r="F41" s="200"/>
      <c r="G41" s="185"/>
      <c r="H41" s="185"/>
      <c r="I41" s="185"/>
      <c r="J41" s="185"/>
      <c r="K41" s="185"/>
      <c r="L41" s="185"/>
      <c r="M41" s="185"/>
      <c r="N41" s="185"/>
      <c r="O41" s="185"/>
      <c r="P41" s="185"/>
      <c r="Q41" s="185"/>
      <c r="R41" s="185"/>
      <c r="S41" s="185"/>
      <c r="T41" s="28"/>
      <c r="U41" s="28"/>
    </row>
    <row r="42" spans="1:21">
      <c r="A42" s="210">
        <v>4004</v>
      </c>
      <c r="B42" s="192" t="s">
        <v>109</v>
      </c>
      <c r="D42" s="181">
        <f t="shared" si="3"/>
        <v>0</v>
      </c>
      <c r="E42" s="28"/>
      <c r="F42" s="185"/>
      <c r="G42" s="185"/>
      <c r="H42" s="185"/>
      <c r="I42" s="185"/>
      <c r="J42" s="185"/>
      <c r="K42" s="185"/>
      <c r="L42" s="185"/>
      <c r="M42" s="185"/>
      <c r="N42" s="185"/>
      <c r="O42" s="185"/>
      <c r="P42" s="185"/>
      <c r="Q42" s="185"/>
      <c r="R42" s="185"/>
      <c r="S42" s="185"/>
      <c r="T42" s="28"/>
      <c r="U42" s="28"/>
    </row>
    <row r="43" spans="1:21" s="195" customFormat="1">
      <c r="A43" s="193" t="s">
        <v>111</v>
      </c>
      <c r="B43" s="202"/>
      <c r="D43" s="196"/>
      <c r="E43" s="196"/>
      <c r="F43" s="196"/>
      <c r="G43" s="196"/>
      <c r="H43" s="196"/>
      <c r="I43" s="196"/>
      <c r="J43" s="196"/>
      <c r="K43" s="196"/>
      <c r="L43" s="196"/>
      <c r="M43" s="196"/>
      <c r="N43" s="196"/>
      <c r="O43" s="196"/>
      <c r="P43" s="196"/>
      <c r="Q43" s="196"/>
      <c r="R43" s="196"/>
      <c r="S43" s="196"/>
      <c r="T43" s="196"/>
      <c r="U43" s="196"/>
    </row>
    <row r="44" spans="1:21" ht="46.8">
      <c r="A44" s="191">
        <v>5001</v>
      </c>
      <c r="B44" s="192" t="s">
        <v>124</v>
      </c>
      <c r="C44" s="172" t="s">
        <v>761</v>
      </c>
      <c r="D44" s="199">
        <f t="shared" si="3"/>
        <v>0</v>
      </c>
      <c r="E44" s="28"/>
      <c r="F44" s="200"/>
      <c r="G44" s="200"/>
      <c r="H44" s="200"/>
      <c r="I44" s="200"/>
      <c r="J44" s="200"/>
      <c r="K44" s="200"/>
      <c r="L44" s="200"/>
      <c r="M44" s="200"/>
      <c r="N44" s="200"/>
      <c r="O44" s="200"/>
      <c r="P44" s="200"/>
      <c r="Q44" s="200"/>
      <c r="R44" s="200"/>
      <c r="S44" s="200"/>
      <c r="T44" s="28"/>
      <c r="U44" s="28"/>
    </row>
    <row r="45" spans="1:21">
      <c r="A45" s="210">
        <v>5002</v>
      </c>
      <c r="B45" s="211" t="s">
        <v>16</v>
      </c>
      <c r="D45" s="181">
        <f t="shared" si="3"/>
        <v>0</v>
      </c>
      <c r="E45" s="28"/>
      <c r="F45" s="185"/>
      <c r="G45" s="185"/>
      <c r="H45" s="185"/>
      <c r="I45" s="185"/>
      <c r="J45" s="185"/>
      <c r="K45" s="185"/>
      <c r="L45" s="185"/>
      <c r="M45" s="185"/>
      <c r="N45" s="185"/>
      <c r="O45" s="185"/>
      <c r="P45" s="185"/>
      <c r="Q45" s="185"/>
      <c r="R45" s="185"/>
      <c r="S45" s="185"/>
      <c r="T45" s="28"/>
      <c r="U45" s="28"/>
    </row>
    <row r="46" spans="1:21">
      <c r="A46" s="210">
        <v>5003</v>
      </c>
      <c r="B46" s="211" t="s">
        <v>12</v>
      </c>
      <c r="D46" s="181">
        <f t="shared" si="3"/>
        <v>0</v>
      </c>
      <c r="E46" s="28"/>
      <c r="F46" s="200"/>
      <c r="G46" s="185"/>
      <c r="H46" s="185"/>
      <c r="I46" s="185"/>
      <c r="J46" s="185"/>
      <c r="K46" s="185"/>
      <c r="L46" s="185"/>
      <c r="M46" s="185"/>
      <c r="N46" s="185"/>
      <c r="O46" s="185"/>
      <c r="P46" s="185"/>
      <c r="Q46" s="185"/>
      <c r="R46" s="185"/>
      <c r="S46" s="185"/>
      <c r="T46" s="28"/>
      <c r="U46" s="28"/>
    </row>
    <row r="47" spans="1:21">
      <c r="A47" s="210">
        <v>5004</v>
      </c>
      <c r="B47" s="211" t="s">
        <v>234</v>
      </c>
      <c r="D47" s="181">
        <f t="shared" si="3"/>
        <v>0</v>
      </c>
      <c r="E47" s="28"/>
      <c r="F47" s="185"/>
      <c r="G47" s="185"/>
      <c r="H47" s="185"/>
      <c r="I47" s="185"/>
      <c r="J47" s="185"/>
      <c r="K47" s="185"/>
      <c r="L47" s="185"/>
      <c r="M47" s="185"/>
      <c r="N47" s="185"/>
      <c r="O47" s="185"/>
      <c r="P47" s="185"/>
      <c r="Q47" s="185"/>
      <c r="R47" s="185"/>
      <c r="S47" s="185"/>
      <c r="T47" s="28"/>
      <c r="U47" s="28"/>
    </row>
    <row r="48" spans="1:21" ht="31.2">
      <c r="A48" s="210">
        <v>5005</v>
      </c>
      <c r="B48" s="211" t="s">
        <v>232</v>
      </c>
      <c r="C48" s="186"/>
      <c r="D48" s="181">
        <f t="shared" si="3"/>
        <v>0</v>
      </c>
      <c r="E48" s="28"/>
      <c r="F48" s="200"/>
      <c r="G48" s="185"/>
      <c r="H48" s="185"/>
      <c r="I48" s="185"/>
      <c r="J48" s="185"/>
      <c r="K48" s="185"/>
      <c r="L48" s="185"/>
      <c r="M48" s="185"/>
      <c r="N48" s="185"/>
      <c r="O48" s="185"/>
      <c r="P48" s="185"/>
      <c r="Q48" s="185"/>
      <c r="R48" s="185"/>
      <c r="S48" s="185"/>
      <c r="T48" s="28"/>
      <c r="U48" s="28"/>
    </row>
    <row r="49" spans="1:21">
      <c r="A49" s="210">
        <v>5006</v>
      </c>
      <c r="B49" s="211" t="s">
        <v>112</v>
      </c>
      <c r="C49" s="186"/>
      <c r="D49" s="181">
        <f t="shared" si="3"/>
        <v>0</v>
      </c>
      <c r="E49" s="28"/>
      <c r="F49" s="185"/>
      <c r="G49" s="185"/>
      <c r="H49" s="185"/>
      <c r="I49" s="185"/>
      <c r="J49" s="185"/>
      <c r="K49" s="185"/>
      <c r="L49" s="185"/>
      <c r="M49" s="185"/>
      <c r="N49" s="185"/>
      <c r="O49" s="185"/>
      <c r="P49" s="185"/>
      <c r="Q49" s="185"/>
      <c r="R49" s="185"/>
      <c r="S49" s="185"/>
      <c r="T49" s="28"/>
      <c r="U49" s="28"/>
    </row>
    <row r="50" spans="1:21">
      <c r="A50" s="210">
        <v>5007</v>
      </c>
      <c r="B50" s="211" t="s">
        <v>121</v>
      </c>
      <c r="C50" s="186"/>
      <c r="D50" s="181">
        <f t="shared" si="3"/>
        <v>0</v>
      </c>
      <c r="E50" s="28"/>
      <c r="F50" s="200"/>
      <c r="G50" s="185"/>
      <c r="H50" s="185"/>
      <c r="I50" s="185"/>
      <c r="J50" s="185"/>
      <c r="K50" s="185"/>
      <c r="L50" s="185"/>
      <c r="M50" s="185"/>
      <c r="N50" s="185"/>
      <c r="O50" s="185"/>
      <c r="P50" s="185"/>
      <c r="Q50" s="185"/>
      <c r="R50" s="185"/>
      <c r="S50" s="185"/>
      <c r="T50" s="28"/>
      <c r="U50" s="28"/>
    </row>
    <row r="51" spans="1:21" ht="31.2">
      <c r="A51" s="210">
        <v>5008</v>
      </c>
      <c r="B51" s="211" t="s">
        <v>122</v>
      </c>
      <c r="C51" s="186"/>
      <c r="D51" s="181">
        <f t="shared" si="3"/>
        <v>0</v>
      </c>
      <c r="E51" s="28"/>
      <c r="F51" s="185"/>
      <c r="G51" s="185"/>
      <c r="H51" s="185"/>
      <c r="I51" s="185"/>
      <c r="J51" s="185"/>
      <c r="K51" s="185"/>
      <c r="L51" s="185"/>
      <c r="M51" s="185"/>
      <c r="N51" s="185"/>
      <c r="O51" s="185"/>
      <c r="P51" s="185"/>
      <c r="Q51" s="185"/>
      <c r="R51" s="185"/>
      <c r="S51" s="185"/>
      <c r="T51" s="28"/>
      <c r="U51" s="28"/>
    </row>
    <row r="52" spans="1:21" ht="16.2" thickBot="1">
      <c r="A52" s="214"/>
      <c r="B52" s="344"/>
      <c r="D52" s="205">
        <f>SUM(D28:D51)</f>
        <v>0</v>
      </c>
      <c r="E52" s="206"/>
      <c r="F52" s="205">
        <f>SUM(F28:F51)</f>
        <v>0</v>
      </c>
      <c r="G52" s="205">
        <f t="shared" ref="G52:S52" si="4">SUM(G28:G51)</f>
        <v>0</v>
      </c>
      <c r="H52" s="205">
        <f t="shared" si="4"/>
        <v>0</v>
      </c>
      <c r="I52" s="205">
        <f t="shared" si="4"/>
        <v>0</v>
      </c>
      <c r="J52" s="205">
        <f t="shared" si="4"/>
        <v>0</v>
      </c>
      <c r="K52" s="205">
        <f t="shared" si="4"/>
        <v>0</v>
      </c>
      <c r="L52" s="205">
        <f t="shared" si="4"/>
        <v>0</v>
      </c>
      <c r="M52" s="205">
        <f t="shared" si="4"/>
        <v>0</v>
      </c>
      <c r="N52" s="205">
        <f t="shared" si="4"/>
        <v>0</v>
      </c>
      <c r="O52" s="205">
        <f t="shared" si="4"/>
        <v>0</v>
      </c>
      <c r="P52" s="205">
        <f t="shared" si="4"/>
        <v>0</v>
      </c>
      <c r="Q52" s="205">
        <f t="shared" si="4"/>
        <v>0</v>
      </c>
      <c r="R52" s="205">
        <f t="shared" si="4"/>
        <v>0</v>
      </c>
      <c r="S52" s="205">
        <f t="shared" si="4"/>
        <v>0</v>
      </c>
      <c r="T52" s="28"/>
      <c r="U52" s="28"/>
    </row>
    <row r="53" spans="1:21" ht="16.2" thickTop="1">
      <c r="A53" s="214"/>
      <c r="B53" s="344"/>
      <c r="D53" s="215"/>
      <c r="E53" s="206"/>
      <c r="F53" s="215"/>
      <c r="G53" s="215"/>
      <c r="H53" s="215"/>
      <c r="I53" s="215"/>
      <c r="J53" s="215"/>
      <c r="K53" s="215"/>
      <c r="L53" s="215"/>
      <c r="M53" s="215"/>
      <c r="N53" s="215"/>
      <c r="O53" s="215"/>
      <c r="P53" s="215"/>
      <c r="Q53" s="215"/>
      <c r="R53" s="215"/>
      <c r="S53" s="215"/>
      <c r="T53" s="28"/>
      <c r="U53" s="28"/>
    </row>
    <row r="54" spans="1:21">
      <c r="A54" s="214"/>
      <c r="B54" s="23"/>
      <c r="D54" s="215"/>
      <c r="E54" s="209"/>
      <c r="F54" s="28"/>
      <c r="G54" s="28"/>
    </row>
    <row r="55" spans="1:21">
      <c r="A55" s="344"/>
      <c r="B55" s="344"/>
      <c r="D55" s="28"/>
      <c r="E55" s="28"/>
      <c r="F55" s="28"/>
      <c r="G55" s="28"/>
    </row>
    <row r="56" spans="1:21">
      <c r="A56" s="54"/>
      <c r="B56" s="115" t="s">
        <v>61</v>
      </c>
      <c r="D56" s="216">
        <f>'Sep 26 Return'!D63</f>
        <v>0</v>
      </c>
      <c r="E56" s="28"/>
      <c r="F56" s="28"/>
      <c r="G56" s="28"/>
    </row>
    <row r="57" spans="1:21">
      <c r="A57" s="214"/>
      <c r="B57" s="23" t="s">
        <v>64</v>
      </c>
      <c r="D57" s="216">
        <f>D24</f>
        <v>0</v>
      </c>
      <c r="E57" s="28"/>
      <c r="F57" s="28"/>
      <c r="G57" s="28"/>
    </row>
    <row r="58" spans="1:21">
      <c r="A58" s="214"/>
      <c r="B58" s="23" t="s">
        <v>65</v>
      </c>
      <c r="D58" s="216">
        <f>-D52</f>
        <v>0</v>
      </c>
      <c r="E58" s="28"/>
      <c r="F58" s="28"/>
      <c r="G58" s="28"/>
    </row>
    <row r="59" spans="1:21" ht="16.2" thickBot="1">
      <c r="A59" s="214"/>
      <c r="B59" s="23" t="s">
        <v>66</v>
      </c>
      <c r="D59" s="217">
        <f>SUM(D56:D58)</f>
        <v>0</v>
      </c>
      <c r="E59" s="28"/>
      <c r="F59" s="28"/>
      <c r="G59" s="28"/>
    </row>
    <row r="60" spans="1:21" ht="16.2" thickTop="1">
      <c r="A60" s="214"/>
      <c r="B60" s="344"/>
      <c r="D60" s="28"/>
      <c r="E60" s="28"/>
      <c r="F60" s="28"/>
      <c r="G60" s="28"/>
    </row>
    <row r="61" spans="1:21">
      <c r="A61" s="214"/>
      <c r="B61" s="344"/>
      <c r="D61" s="28"/>
      <c r="E61" s="28"/>
      <c r="F61" s="28"/>
      <c r="G61" s="28"/>
    </row>
    <row r="62" spans="1:21">
      <c r="A62" s="214"/>
      <c r="B62" s="23" t="s">
        <v>67</v>
      </c>
      <c r="D62" s="28"/>
      <c r="E62" s="28"/>
      <c r="F62" s="28"/>
      <c r="G62" s="28"/>
    </row>
    <row r="63" spans="1:21">
      <c r="A63" s="214"/>
      <c r="B63" s="344" t="s">
        <v>762</v>
      </c>
      <c r="D63" s="218"/>
      <c r="E63" s="28" t="s">
        <v>125</v>
      </c>
      <c r="F63" s="28"/>
      <c r="G63" s="28"/>
    </row>
    <row r="64" spans="1:21" ht="16.2" thickBot="1">
      <c r="A64" s="214"/>
      <c r="B64" s="344" t="s">
        <v>763</v>
      </c>
      <c r="D64" s="219">
        <f>D59-D63</f>
        <v>0</v>
      </c>
      <c r="E64" s="28"/>
      <c r="F64" s="28"/>
      <c r="G64" s="28"/>
    </row>
    <row r="65" spans="1:19" ht="16.2" thickTop="1">
      <c r="A65" s="214"/>
      <c r="B65" s="344"/>
      <c r="D65" s="28"/>
      <c r="E65" s="28"/>
      <c r="F65" s="28"/>
      <c r="G65" s="28"/>
    </row>
    <row r="66" spans="1:19">
      <c r="A66" s="214"/>
      <c r="B66" s="712" t="s">
        <v>764</v>
      </c>
      <c r="C66" s="712"/>
      <c r="D66" s="218"/>
      <c r="E66" s="28"/>
      <c r="F66" s="28"/>
      <c r="G66" s="28"/>
    </row>
    <row r="67" spans="1:19" ht="32.4" customHeight="1">
      <c r="A67" s="214"/>
      <c r="B67" s="570" t="s">
        <v>765</v>
      </c>
      <c r="C67" s="570"/>
      <c r="D67" s="220"/>
      <c r="E67" s="28" t="s">
        <v>72</v>
      </c>
      <c r="F67" s="28"/>
      <c r="G67" s="28"/>
    </row>
    <row r="68" spans="1:19">
      <c r="A68" s="214"/>
      <c r="B68" s="883" t="s">
        <v>766</v>
      </c>
      <c r="C68" s="883"/>
      <c r="D68" s="218"/>
      <c r="E68" s="28"/>
      <c r="F68" s="28"/>
      <c r="G68" s="28"/>
    </row>
    <row r="69" spans="1:19" ht="16.2" thickBot="1">
      <c r="A69" s="214"/>
      <c r="B69" s="711" t="s">
        <v>767</v>
      </c>
      <c r="C69" s="711"/>
      <c r="D69" s="219">
        <f>SUM(D66:D68)</f>
        <v>0</v>
      </c>
      <c r="E69" s="28"/>
      <c r="F69" s="28"/>
      <c r="G69" s="28"/>
    </row>
    <row r="70" spans="1:19" ht="16.2" thickTop="1">
      <c r="A70" s="214"/>
      <c r="B70" s="344"/>
      <c r="C70" s="344"/>
      <c r="D70" s="28"/>
      <c r="E70" s="28"/>
    </row>
    <row r="71" spans="1:19">
      <c r="A71" s="214"/>
      <c r="B71" s="344"/>
      <c r="C71" s="344" t="s">
        <v>68</v>
      </c>
      <c r="D71" s="221">
        <f>D69-D64</f>
        <v>0</v>
      </c>
      <c r="E71" s="28"/>
    </row>
    <row r="72" spans="1:19">
      <c r="A72" s="214"/>
      <c r="B72" s="713"/>
      <c r="C72" s="713"/>
      <c r="D72" s="175"/>
      <c r="E72" s="28"/>
      <c r="I72" s="709"/>
      <c r="J72" s="709"/>
    </row>
    <row r="73" spans="1:19">
      <c r="F73" s="222"/>
      <c r="G73" s="223"/>
      <c r="H73" s="224"/>
      <c r="I73" s="708"/>
      <c r="J73" s="708"/>
    </row>
    <row r="74" spans="1:19">
      <c r="F74" s="222"/>
      <c r="G74" s="225"/>
      <c r="H74" s="224"/>
      <c r="I74" s="708"/>
      <c r="J74" s="708"/>
    </row>
    <row r="75" spans="1:19" s="227" customFormat="1">
      <c r="A75" s="226" t="s">
        <v>228</v>
      </c>
    </row>
    <row r="76" spans="1:19" hidden="1">
      <c r="A76" s="228"/>
      <c r="F76" s="28"/>
      <c r="G76" s="28"/>
      <c r="H76" s="28"/>
      <c r="I76" s="28"/>
      <c r="J76" s="28"/>
      <c r="K76" s="28"/>
      <c r="L76" s="28"/>
      <c r="M76" s="28"/>
      <c r="N76" s="28"/>
      <c r="O76" s="28"/>
      <c r="P76" s="28"/>
      <c r="Q76" s="28"/>
      <c r="R76" s="28"/>
      <c r="S76" s="28"/>
    </row>
    <row r="77" spans="1:19" s="344" customFormat="1" hidden="1">
      <c r="A77" s="214"/>
      <c r="B77" s="344" t="s">
        <v>61</v>
      </c>
      <c r="F77" s="229">
        <f>'Sep 26 Book'!D59</f>
        <v>0</v>
      </c>
      <c r="G77" s="229">
        <f>F80</f>
        <v>0</v>
      </c>
      <c r="H77" s="229">
        <f>G80</f>
        <v>0</v>
      </c>
      <c r="I77" s="229">
        <f t="shared" ref="I77:S77" si="5">H80</f>
        <v>0</v>
      </c>
      <c r="J77" s="229">
        <f t="shared" si="5"/>
        <v>0</v>
      </c>
      <c r="K77" s="229">
        <f t="shared" si="5"/>
        <v>0</v>
      </c>
      <c r="L77" s="229">
        <f t="shared" si="5"/>
        <v>0</v>
      </c>
      <c r="M77" s="229">
        <f t="shared" si="5"/>
        <v>0</v>
      </c>
      <c r="N77" s="229">
        <f t="shared" si="5"/>
        <v>0</v>
      </c>
      <c r="O77" s="229">
        <f t="shared" si="5"/>
        <v>0</v>
      </c>
      <c r="P77" s="229">
        <f t="shared" si="5"/>
        <v>0</v>
      </c>
      <c r="Q77" s="229">
        <f t="shared" si="5"/>
        <v>0</v>
      </c>
      <c r="R77" s="229">
        <f t="shared" si="5"/>
        <v>0</v>
      </c>
      <c r="S77" s="229">
        <f t="shared" si="5"/>
        <v>0</v>
      </c>
    </row>
    <row r="78" spans="1:19" s="344" customFormat="1" hidden="1">
      <c r="A78" s="214"/>
      <c r="B78" s="344" t="s">
        <v>64</v>
      </c>
      <c r="F78" s="229">
        <f t="shared" ref="F78:S78" si="6">F24</f>
        <v>0</v>
      </c>
      <c r="G78" s="229">
        <f t="shared" si="6"/>
        <v>0</v>
      </c>
      <c r="H78" s="229">
        <f t="shared" si="6"/>
        <v>0</v>
      </c>
      <c r="I78" s="229">
        <f t="shared" si="6"/>
        <v>0</v>
      </c>
      <c r="J78" s="229">
        <f t="shared" si="6"/>
        <v>0</v>
      </c>
      <c r="K78" s="229">
        <f t="shared" si="6"/>
        <v>0</v>
      </c>
      <c r="L78" s="229">
        <f t="shared" si="6"/>
        <v>0</v>
      </c>
      <c r="M78" s="229">
        <f t="shared" si="6"/>
        <v>0</v>
      </c>
      <c r="N78" s="229">
        <f t="shared" si="6"/>
        <v>0</v>
      </c>
      <c r="O78" s="229">
        <f t="shared" si="6"/>
        <v>0</v>
      </c>
      <c r="P78" s="229">
        <f t="shared" si="6"/>
        <v>0</v>
      </c>
      <c r="Q78" s="229">
        <f t="shared" si="6"/>
        <v>0</v>
      </c>
      <c r="R78" s="229">
        <f t="shared" si="6"/>
        <v>0</v>
      </c>
      <c r="S78" s="229">
        <f t="shared" si="6"/>
        <v>0</v>
      </c>
    </row>
    <row r="79" spans="1:19" s="344" customFormat="1" hidden="1">
      <c r="A79" s="214"/>
      <c r="B79" s="344" t="s">
        <v>65</v>
      </c>
      <c r="F79" s="229">
        <f t="shared" ref="F79:S79" si="7">-F52</f>
        <v>0</v>
      </c>
      <c r="G79" s="229">
        <f t="shared" si="7"/>
        <v>0</v>
      </c>
      <c r="H79" s="229">
        <f t="shared" si="7"/>
        <v>0</v>
      </c>
      <c r="I79" s="229">
        <f t="shared" si="7"/>
        <v>0</v>
      </c>
      <c r="J79" s="229">
        <f t="shared" si="7"/>
        <v>0</v>
      </c>
      <c r="K79" s="229">
        <f t="shared" si="7"/>
        <v>0</v>
      </c>
      <c r="L79" s="229">
        <f t="shared" si="7"/>
        <v>0</v>
      </c>
      <c r="M79" s="229">
        <f t="shared" si="7"/>
        <v>0</v>
      </c>
      <c r="N79" s="229">
        <f t="shared" si="7"/>
        <v>0</v>
      </c>
      <c r="O79" s="229">
        <f t="shared" si="7"/>
        <v>0</v>
      </c>
      <c r="P79" s="229">
        <f t="shared" si="7"/>
        <v>0</v>
      </c>
      <c r="Q79" s="229">
        <f t="shared" si="7"/>
        <v>0</v>
      </c>
      <c r="R79" s="229">
        <f t="shared" si="7"/>
        <v>0</v>
      </c>
      <c r="S79" s="229">
        <f t="shared" si="7"/>
        <v>0</v>
      </c>
    </row>
    <row r="80" spans="1:19" s="344" customFormat="1" ht="16.2" hidden="1" thickBot="1">
      <c r="A80" s="214"/>
      <c r="B80" s="344" t="s">
        <v>66</v>
      </c>
      <c r="F80" s="219">
        <f t="shared" ref="F80:S80" si="8">SUM(F77:F79)</f>
        <v>0</v>
      </c>
      <c r="G80" s="219">
        <f t="shared" si="8"/>
        <v>0</v>
      </c>
      <c r="H80" s="219">
        <f t="shared" si="8"/>
        <v>0</v>
      </c>
      <c r="I80" s="219">
        <f t="shared" si="8"/>
        <v>0</v>
      </c>
      <c r="J80" s="219">
        <f t="shared" si="8"/>
        <v>0</v>
      </c>
      <c r="K80" s="219">
        <f t="shared" si="8"/>
        <v>0</v>
      </c>
      <c r="L80" s="219">
        <f t="shared" si="8"/>
        <v>0</v>
      </c>
      <c r="M80" s="219">
        <f t="shared" si="8"/>
        <v>0</v>
      </c>
      <c r="N80" s="219">
        <f t="shared" si="8"/>
        <v>0</v>
      </c>
      <c r="O80" s="219">
        <f t="shared" si="8"/>
        <v>0</v>
      </c>
      <c r="P80" s="219">
        <f t="shared" si="8"/>
        <v>0</v>
      </c>
      <c r="Q80" s="219">
        <f t="shared" si="8"/>
        <v>0</v>
      </c>
      <c r="R80" s="219">
        <f t="shared" si="8"/>
        <v>0</v>
      </c>
      <c r="S80" s="219">
        <f t="shared" si="8"/>
        <v>0</v>
      </c>
    </row>
    <row r="81" spans="1:19" ht="16.2" hidden="1" thickTop="1">
      <c r="A81" s="230"/>
      <c r="F81" s="28"/>
      <c r="G81" s="28"/>
      <c r="H81" s="28"/>
      <c r="I81" s="28"/>
      <c r="J81" s="28"/>
      <c r="K81" s="28"/>
      <c r="L81" s="28"/>
      <c r="M81" s="28"/>
      <c r="N81" s="28"/>
      <c r="O81" s="28"/>
      <c r="P81" s="28"/>
      <c r="Q81" s="28"/>
      <c r="R81" s="28"/>
      <c r="S81" s="28"/>
    </row>
    <row r="82" spans="1:19" hidden="1">
      <c r="A82" s="230"/>
      <c r="F82" s="28"/>
      <c r="G82" s="28"/>
      <c r="H82" s="28"/>
      <c r="I82" s="28"/>
      <c r="J82" s="28"/>
      <c r="K82" s="28"/>
      <c r="L82" s="28"/>
      <c r="M82" s="28"/>
      <c r="N82" s="28"/>
      <c r="O82" s="28"/>
      <c r="P82" s="28"/>
      <c r="Q82" s="28"/>
      <c r="R82" s="28"/>
      <c r="S82" s="28"/>
    </row>
    <row r="83" spans="1:19" hidden="1">
      <c r="A83" s="230"/>
      <c r="B83" s="344" t="s">
        <v>67</v>
      </c>
      <c r="F83" s="28"/>
      <c r="G83" s="28"/>
      <c r="H83" s="28"/>
      <c r="I83" s="28"/>
      <c r="J83" s="28"/>
      <c r="K83" s="28"/>
      <c r="L83" s="28"/>
      <c r="M83" s="28"/>
      <c r="N83" s="28"/>
      <c r="O83" s="28"/>
      <c r="P83" s="28"/>
      <c r="Q83" s="28"/>
      <c r="R83" s="28"/>
      <c r="S83" s="28"/>
    </row>
    <row r="84" spans="1:19" hidden="1">
      <c r="A84" s="230"/>
      <c r="B84" s="344" t="s">
        <v>172</v>
      </c>
      <c r="F84" s="218"/>
      <c r="G84" s="218"/>
      <c r="H84" s="218"/>
      <c r="I84" s="218"/>
      <c r="J84" s="218"/>
      <c r="K84" s="218"/>
      <c r="L84" s="218"/>
      <c r="M84" s="218"/>
      <c r="N84" s="218"/>
      <c r="O84" s="218"/>
      <c r="P84" s="218"/>
      <c r="Q84" s="218"/>
      <c r="R84" s="218"/>
      <c r="S84" s="218"/>
    </row>
    <row r="85" spans="1:19" s="344" customFormat="1" ht="16.2" hidden="1" thickBot="1">
      <c r="A85" s="214"/>
      <c r="B85" s="344" t="s">
        <v>169</v>
      </c>
      <c r="F85" s="219">
        <f t="shared" ref="F85:S85" si="9">F80-F84</f>
        <v>0</v>
      </c>
      <c r="G85" s="219">
        <f t="shared" si="9"/>
        <v>0</v>
      </c>
      <c r="H85" s="219">
        <f t="shared" si="9"/>
        <v>0</v>
      </c>
      <c r="I85" s="219">
        <f t="shared" si="9"/>
        <v>0</v>
      </c>
      <c r="J85" s="219">
        <f t="shared" si="9"/>
        <v>0</v>
      </c>
      <c r="K85" s="219">
        <f t="shared" si="9"/>
        <v>0</v>
      </c>
      <c r="L85" s="219">
        <f t="shared" si="9"/>
        <v>0</v>
      </c>
      <c r="M85" s="219">
        <f t="shared" si="9"/>
        <v>0</v>
      </c>
      <c r="N85" s="219">
        <f t="shared" si="9"/>
        <v>0</v>
      </c>
      <c r="O85" s="219">
        <f t="shared" si="9"/>
        <v>0</v>
      </c>
      <c r="P85" s="219">
        <f t="shared" si="9"/>
        <v>0</v>
      </c>
      <c r="Q85" s="219">
        <f t="shared" si="9"/>
        <v>0</v>
      </c>
      <c r="R85" s="219">
        <f t="shared" si="9"/>
        <v>0</v>
      </c>
      <c r="S85" s="219">
        <f t="shared" si="9"/>
        <v>0</v>
      </c>
    </row>
    <row r="86" spans="1:19" ht="16.2" hidden="1" thickTop="1">
      <c r="A86" s="230"/>
      <c r="F86" s="28"/>
      <c r="G86" s="28"/>
      <c r="H86" s="28"/>
      <c r="I86" s="28"/>
      <c r="J86" s="28"/>
      <c r="K86" s="28"/>
      <c r="L86" s="28"/>
      <c r="M86" s="28"/>
      <c r="N86" s="28"/>
      <c r="O86" s="28"/>
      <c r="P86" s="28"/>
      <c r="Q86" s="28"/>
      <c r="R86" s="28"/>
      <c r="S86" s="28"/>
    </row>
    <row r="87" spans="1:19" hidden="1">
      <c r="A87" s="230"/>
      <c r="B87" s="344" t="s">
        <v>201</v>
      </c>
      <c r="F87" s="218"/>
      <c r="G87" s="218"/>
      <c r="H87" s="218"/>
      <c r="I87" s="218"/>
      <c r="J87" s="218"/>
      <c r="K87" s="218"/>
      <c r="L87" s="218"/>
      <c r="M87" s="218"/>
      <c r="N87" s="218"/>
      <c r="O87" s="218"/>
      <c r="P87" s="218"/>
      <c r="Q87" s="218"/>
      <c r="R87" s="218"/>
      <c r="S87" s="218"/>
    </row>
    <row r="88" spans="1:19" hidden="1">
      <c r="A88" s="230"/>
      <c r="B88" s="231" t="s">
        <v>227</v>
      </c>
      <c r="F88" s="218"/>
      <c r="G88" s="218"/>
      <c r="H88" s="218"/>
      <c r="I88" s="218"/>
      <c r="J88" s="218"/>
      <c r="K88" s="218"/>
      <c r="L88" s="218"/>
      <c r="M88" s="218"/>
      <c r="N88" s="218"/>
      <c r="O88" s="218"/>
      <c r="P88" s="218"/>
      <c r="Q88" s="218"/>
      <c r="R88" s="218"/>
      <c r="S88" s="218"/>
    </row>
    <row r="89" spans="1:19" hidden="1">
      <c r="A89" s="230"/>
      <c r="B89" s="344" t="s">
        <v>170</v>
      </c>
      <c r="F89" s="218"/>
      <c r="G89" s="218"/>
      <c r="H89" s="218"/>
      <c r="I89" s="218"/>
      <c r="J89" s="218"/>
      <c r="K89" s="218"/>
      <c r="L89" s="218"/>
      <c r="M89" s="218"/>
      <c r="N89" s="218"/>
      <c r="O89" s="218"/>
      <c r="P89" s="218"/>
      <c r="Q89" s="218"/>
      <c r="R89" s="218"/>
      <c r="S89" s="218"/>
    </row>
    <row r="90" spans="1:19" s="344" customFormat="1" ht="16.2" hidden="1" thickBot="1">
      <c r="A90" s="214"/>
      <c r="B90" s="344" t="s">
        <v>171</v>
      </c>
      <c r="F90" s="219">
        <f t="shared" ref="F90:S90" si="10">SUM(F87:F89)</f>
        <v>0</v>
      </c>
      <c r="G90" s="219">
        <f t="shared" si="10"/>
        <v>0</v>
      </c>
      <c r="H90" s="219">
        <f t="shared" si="10"/>
        <v>0</v>
      </c>
      <c r="I90" s="219">
        <f t="shared" si="10"/>
        <v>0</v>
      </c>
      <c r="J90" s="219">
        <f t="shared" si="10"/>
        <v>0</v>
      </c>
      <c r="K90" s="219">
        <f t="shared" si="10"/>
        <v>0</v>
      </c>
      <c r="L90" s="219">
        <f t="shared" si="10"/>
        <v>0</v>
      </c>
      <c r="M90" s="219">
        <f t="shared" si="10"/>
        <v>0</v>
      </c>
      <c r="N90" s="219">
        <f t="shared" si="10"/>
        <v>0</v>
      </c>
      <c r="O90" s="219">
        <f t="shared" si="10"/>
        <v>0</v>
      </c>
      <c r="P90" s="219">
        <f t="shared" si="10"/>
        <v>0</v>
      </c>
      <c r="Q90" s="219">
        <f t="shared" si="10"/>
        <v>0</v>
      </c>
      <c r="R90" s="219">
        <f t="shared" si="10"/>
        <v>0</v>
      </c>
      <c r="S90" s="219">
        <f t="shared" si="10"/>
        <v>0</v>
      </c>
    </row>
    <row r="91" spans="1:19" ht="16.2" hidden="1" thickTop="1">
      <c r="A91" s="230"/>
      <c r="F91" s="28"/>
      <c r="G91" s="28"/>
      <c r="H91" s="28"/>
      <c r="I91" s="28"/>
      <c r="J91" s="28"/>
      <c r="K91" s="28"/>
      <c r="L91" s="28"/>
      <c r="M91" s="28"/>
      <c r="N91" s="28"/>
      <c r="O91" s="28"/>
      <c r="P91" s="28"/>
      <c r="Q91" s="28"/>
      <c r="R91" s="28"/>
      <c r="S91" s="28"/>
    </row>
    <row r="92" spans="1:19" s="344" customFormat="1" hidden="1">
      <c r="A92" s="214"/>
      <c r="C92" s="344" t="s">
        <v>68</v>
      </c>
      <c r="F92" s="221">
        <f t="shared" ref="F92:S92" si="11">F85-F90</f>
        <v>0</v>
      </c>
      <c r="G92" s="221">
        <f t="shared" si="11"/>
        <v>0</v>
      </c>
      <c r="H92" s="221">
        <f t="shared" si="11"/>
        <v>0</v>
      </c>
      <c r="I92" s="221">
        <f t="shared" si="11"/>
        <v>0</v>
      </c>
      <c r="J92" s="221">
        <f t="shared" si="11"/>
        <v>0</v>
      </c>
      <c r="K92" s="221">
        <f t="shared" si="11"/>
        <v>0</v>
      </c>
      <c r="L92" s="221">
        <f t="shared" si="11"/>
        <v>0</v>
      </c>
      <c r="M92" s="221">
        <f t="shared" si="11"/>
        <v>0</v>
      </c>
      <c r="N92" s="221">
        <f t="shared" si="11"/>
        <v>0</v>
      </c>
      <c r="O92" s="221">
        <f t="shared" si="11"/>
        <v>0</v>
      </c>
      <c r="P92" s="221">
        <f t="shared" si="11"/>
        <v>0</v>
      </c>
      <c r="Q92" s="221">
        <f t="shared" si="11"/>
        <v>0</v>
      </c>
      <c r="R92" s="221">
        <f t="shared" si="11"/>
        <v>0</v>
      </c>
      <c r="S92" s="221">
        <f t="shared" si="11"/>
        <v>0</v>
      </c>
    </row>
    <row r="93" spans="1:19" hidden="1">
      <c r="A93" s="230"/>
      <c r="F93" s="28"/>
      <c r="G93" s="28"/>
      <c r="H93" s="28"/>
      <c r="I93" s="28"/>
      <c r="J93" s="28"/>
      <c r="K93" s="28"/>
      <c r="L93" s="28"/>
      <c r="M93" s="28"/>
      <c r="N93" s="28"/>
      <c r="O93" s="28"/>
      <c r="P93" s="28"/>
      <c r="Q93" s="28"/>
      <c r="R93" s="28"/>
      <c r="S93" s="28"/>
    </row>
    <row r="94" spans="1:19" s="227" customFormat="1">
      <c r="A94" s="232"/>
      <c r="F94" s="233"/>
      <c r="G94" s="233"/>
      <c r="H94" s="233"/>
      <c r="I94" s="233"/>
      <c r="J94" s="233"/>
      <c r="K94" s="233"/>
      <c r="L94" s="233"/>
      <c r="M94" s="233"/>
      <c r="N94" s="233"/>
      <c r="O94" s="233"/>
      <c r="P94" s="233"/>
      <c r="Q94" s="233"/>
      <c r="R94" s="233"/>
      <c r="S94" s="233"/>
    </row>
    <row r="103" spans="1:19">
      <c r="A103" s="230"/>
      <c r="F103" s="28"/>
      <c r="G103" s="28"/>
      <c r="H103" s="28"/>
      <c r="I103" s="28"/>
      <c r="J103" s="28"/>
      <c r="K103" s="28"/>
      <c r="L103" s="28"/>
      <c r="M103" s="28"/>
      <c r="N103" s="28"/>
      <c r="O103" s="28"/>
      <c r="P103" s="28"/>
      <c r="Q103" s="28"/>
      <c r="R103" s="28"/>
      <c r="S103" s="28"/>
    </row>
    <row r="104" spans="1:19">
      <c r="A104" s="230"/>
    </row>
    <row r="105" spans="1:19">
      <c r="A105" s="230"/>
    </row>
    <row r="106" spans="1:19">
      <c r="A106" s="230"/>
    </row>
    <row r="107" spans="1:19">
      <c r="A107" s="230"/>
    </row>
    <row r="108" spans="1:19">
      <c r="A108" s="230"/>
    </row>
    <row r="109" spans="1:19">
      <c r="A109" s="230"/>
    </row>
    <row r="110" spans="1:19">
      <c r="A110" s="230"/>
    </row>
    <row r="111" spans="1:19">
      <c r="A111" s="230"/>
    </row>
    <row r="112" spans="1:19">
      <c r="A112" s="230"/>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sheetData>
  <sheetProtection algorithmName="SHA-512" hashValue="ZmOdiA4J1aMJfva58ZdPaEL93xCEEbvrNx+cOn/9HaXUARv4q+AXCNopRuEGXEHpEztx4Ljql6ZTNYWF3ve27g==" saltValue="eBg5g7DQcUfeXRlUgTD0Fg=="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52:XFD65 A66:B69 D66:IV69 A70:E71 K70:IV72 A72:B72 D72:E72 A75:XFD94 A103:XFD65537">
    <cfRule type="cellIs" dxfId="16" priority="21" stopIfTrue="1" operator="lessThan">
      <formula>0</formula>
    </cfRule>
  </conditionalFormatting>
  <conditionalFormatting sqref="A9:IV15">
    <cfRule type="cellIs" dxfId="15" priority="4" stopIfTrue="1" operator="lessThan">
      <formula>0</formula>
    </cfRule>
  </conditionalFormatting>
  <conditionalFormatting sqref="A29:IV51">
    <cfRule type="cellIs" dxfId="14" priority="2" stopIfTrue="1" operator="lessThan">
      <formula>0</formula>
    </cfRule>
  </conditionalFormatting>
  <conditionalFormatting sqref="A16:XFD28">
    <cfRule type="cellIs" dxfId="13"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00B0F0"/>
    <pageSetUpPr fitToPage="1"/>
  </sheetPr>
  <dimension ref="A1:I456"/>
  <sheetViews>
    <sheetView view="pageLayout" zoomScale="90" zoomScaleNormal="90" zoomScaleSheetLayoutView="90" zoomScalePageLayoutView="90" workbookViewId="0">
      <selection activeCell="E18" sqref="E18:H18"/>
    </sheetView>
  </sheetViews>
  <sheetFormatPr defaultColWidth="8.90625" defaultRowHeight="14.4"/>
  <cols>
    <col min="1" max="1" width="5.453125" style="42" customWidth="1"/>
    <col min="2" max="2" width="34.90625" style="42" customWidth="1"/>
    <col min="3" max="3" width="10.1796875" style="42" customWidth="1"/>
    <col min="4" max="4" width="17.08984375" style="42" customWidth="1"/>
    <col min="5" max="5" width="0.453125" style="42" customWidth="1"/>
    <col min="6" max="6" width="15.81640625" style="42" customWidth="1"/>
    <col min="7" max="7" width="10.08984375" style="42" customWidth="1"/>
    <col min="8" max="8" width="14.36328125" style="42" customWidth="1"/>
    <col min="9" max="9" width="15.54296875" style="42" customWidth="1"/>
    <col min="10" max="16384" width="8.90625" style="55"/>
  </cols>
  <sheetData>
    <row r="1" spans="1:9" s="252" customFormat="1" ht="17.100000000000001" customHeight="1" thickBot="1">
      <c r="A1" s="762" t="s">
        <v>230</v>
      </c>
      <c r="B1" s="763"/>
      <c r="C1" s="763"/>
      <c r="D1" s="764"/>
      <c r="E1" s="250"/>
      <c r="F1" s="782" t="s">
        <v>99</v>
      </c>
      <c r="G1" s="783"/>
      <c r="H1" s="783"/>
      <c r="I1" s="251"/>
    </row>
    <row r="2" spans="1:9" s="42" customFormat="1" ht="17.100000000000001" customHeight="1">
      <c r="A2" s="765"/>
      <c r="B2" s="766"/>
      <c r="C2" s="766"/>
      <c r="D2" s="767"/>
      <c r="E2" s="49"/>
      <c r="F2" s="253" t="s">
        <v>70</v>
      </c>
      <c r="G2" s="784">
        <v>46387</v>
      </c>
      <c r="H2" s="784"/>
      <c r="I2" s="785"/>
    </row>
    <row r="3" spans="1:9" s="42" customFormat="1" ht="17.100000000000001" customHeight="1">
      <c r="A3" s="765"/>
      <c r="B3" s="766"/>
      <c r="C3" s="766"/>
      <c r="D3" s="767"/>
      <c r="E3" s="49"/>
      <c r="F3" s="254" t="s">
        <v>50</v>
      </c>
      <c r="G3" s="786">
        <f>'Info about Conf'!C4</f>
        <v>0</v>
      </c>
      <c r="H3" s="786"/>
      <c r="I3" s="787"/>
    </row>
    <row r="4" spans="1:9" s="42" customFormat="1" ht="17.100000000000001" customHeight="1">
      <c r="A4" s="765"/>
      <c r="B4" s="766"/>
      <c r="C4" s="766"/>
      <c r="D4" s="767"/>
      <c r="E4" s="49"/>
      <c r="F4" s="254" t="s">
        <v>51</v>
      </c>
      <c r="G4" s="786">
        <f>'Info about Conf'!C5</f>
        <v>0</v>
      </c>
      <c r="H4" s="786"/>
      <c r="I4" s="787"/>
    </row>
    <row r="5" spans="1:9" s="42" customFormat="1" ht="22.8" customHeight="1" thickBot="1">
      <c r="A5" s="768"/>
      <c r="B5" s="769"/>
      <c r="C5" s="769"/>
      <c r="D5" s="770"/>
      <c r="E5" s="49"/>
      <c r="F5" s="255" t="s">
        <v>53</v>
      </c>
      <c r="G5" s="788">
        <f>'Info about Conf'!C7</f>
        <v>0</v>
      </c>
      <c r="H5" s="788"/>
      <c r="I5" s="789"/>
    </row>
    <row r="6" spans="1:9" s="42" customFormat="1" ht="6.75" customHeight="1" thickBot="1">
      <c r="A6" s="256"/>
      <c r="B6" s="256"/>
      <c r="C6" s="256"/>
      <c r="D6" s="257"/>
      <c r="E6" s="258"/>
      <c r="F6" s="258"/>
      <c r="G6" s="259"/>
      <c r="H6" s="259"/>
      <c r="I6" s="259"/>
    </row>
    <row r="7" spans="1:9" s="42" customFormat="1" ht="17.100000000000001" customHeight="1" thickBot="1">
      <c r="A7" s="771" t="s">
        <v>166</v>
      </c>
      <c r="B7" s="772"/>
      <c r="C7" s="772"/>
      <c r="D7" s="773"/>
      <c r="E7" s="774" t="s">
        <v>162</v>
      </c>
      <c r="F7" s="774"/>
      <c r="G7" s="774"/>
      <c r="H7" s="774"/>
      <c r="I7" s="775"/>
    </row>
    <row r="8" spans="1:9" s="42" customFormat="1" ht="33.75" customHeight="1">
      <c r="A8" s="910" t="s">
        <v>164</v>
      </c>
      <c r="B8" s="911"/>
      <c r="C8" s="911"/>
      <c r="D8" s="912"/>
      <c r="E8" s="913" t="s">
        <v>29</v>
      </c>
      <c r="F8" s="914"/>
      <c r="G8" s="914"/>
      <c r="H8" s="914"/>
      <c r="I8" s="915"/>
    </row>
    <row r="9" spans="1:9" s="42" customFormat="1" ht="35.25" customHeight="1">
      <c r="A9" s="916" t="s">
        <v>165</v>
      </c>
      <c r="B9" s="917"/>
      <c r="C9" s="917"/>
      <c r="D9" s="918"/>
      <c r="E9" s="919" t="s">
        <v>179</v>
      </c>
      <c r="F9" s="920"/>
      <c r="G9" s="920"/>
      <c r="H9" s="920"/>
      <c r="I9" s="921"/>
    </row>
    <row r="10" spans="1:9" s="42" customFormat="1" ht="34.5" customHeight="1" thickBot="1">
      <c r="A10" s="902" t="s">
        <v>168</v>
      </c>
      <c r="B10" s="903"/>
      <c r="C10" s="903"/>
      <c r="D10" s="904"/>
      <c r="E10" s="905" t="s">
        <v>167</v>
      </c>
      <c r="F10" s="906"/>
      <c r="G10" s="906"/>
      <c r="H10" s="906"/>
      <c r="I10" s="907"/>
    </row>
    <row r="11" spans="1:9" s="42" customFormat="1" ht="6.75" customHeight="1" thickBot="1">
      <c r="A11" s="260"/>
      <c r="B11" s="260"/>
      <c r="C11" s="260"/>
      <c r="D11" s="260"/>
      <c r="E11" s="261"/>
      <c r="F11" s="258"/>
      <c r="G11" s="259"/>
      <c r="H11" s="259"/>
      <c r="I11" s="259"/>
    </row>
    <row r="12" spans="1:9" ht="17.100000000000001" customHeight="1">
      <c r="A12" s="804" t="s">
        <v>153</v>
      </c>
      <c r="B12" s="805"/>
      <c r="C12" s="908">
        <f>'Sep 26 Restricted'!C56</f>
        <v>0</v>
      </c>
      <c r="D12" s="262"/>
      <c r="E12" s="263"/>
      <c r="F12" s="264"/>
      <c r="G12" s="264"/>
      <c r="H12" s="264"/>
      <c r="I12" s="264"/>
    </row>
    <row r="13" spans="1:9" ht="17.100000000000001" customHeight="1" thickBot="1">
      <c r="A13" s="806"/>
      <c r="B13" s="807"/>
      <c r="C13" s="909"/>
      <c r="D13" s="810" t="s">
        <v>159</v>
      </c>
      <c r="E13" s="813" t="s">
        <v>182</v>
      </c>
      <c r="F13" s="814"/>
      <c r="G13" s="814"/>
      <c r="H13" s="810"/>
      <c r="I13" s="796" t="s">
        <v>161</v>
      </c>
    </row>
    <row r="14" spans="1:9" ht="17.100000000000001" customHeight="1">
      <c r="A14" s="55"/>
      <c r="C14" s="317"/>
      <c r="D14" s="811"/>
      <c r="E14" s="815"/>
      <c r="F14" s="816"/>
      <c r="G14" s="816"/>
      <c r="H14" s="817"/>
      <c r="I14" s="796"/>
    </row>
    <row r="15" spans="1:9" ht="17.100000000000001" customHeight="1">
      <c r="A15" s="60" t="s">
        <v>151</v>
      </c>
      <c r="B15" s="61"/>
      <c r="C15" s="318"/>
      <c r="D15" s="812"/>
      <c r="E15" s="818"/>
      <c r="F15" s="819"/>
      <c r="G15" s="819"/>
      <c r="H15" s="820"/>
      <c r="I15" s="796"/>
    </row>
    <row r="16" spans="1:9" ht="16.5" customHeight="1">
      <c r="A16" s="66">
        <v>1002</v>
      </c>
      <c r="B16" s="159" t="s">
        <v>7</v>
      </c>
      <c r="C16" s="302"/>
      <c r="D16" s="319"/>
      <c r="E16" s="931"/>
      <c r="F16" s="931"/>
      <c r="G16" s="931"/>
      <c r="H16" s="931"/>
      <c r="I16" s="320"/>
    </row>
    <row r="17" spans="1:9" ht="16.5" customHeight="1">
      <c r="A17" s="66">
        <v>1003</v>
      </c>
      <c r="B17" s="160" t="s">
        <v>8</v>
      </c>
      <c r="C17" s="302"/>
      <c r="D17" s="319"/>
      <c r="E17" s="931"/>
      <c r="F17" s="931"/>
      <c r="G17" s="931"/>
      <c r="H17" s="931"/>
      <c r="I17" s="320"/>
    </row>
    <row r="18" spans="1:9" ht="16.5" customHeight="1">
      <c r="A18" s="66">
        <v>1004</v>
      </c>
      <c r="B18" s="160" t="s">
        <v>152</v>
      </c>
      <c r="C18" s="302"/>
      <c r="D18" s="319"/>
      <c r="E18" s="931"/>
      <c r="F18" s="931"/>
      <c r="G18" s="931"/>
      <c r="H18" s="931"/>
      <c r="I18" s="320"/>
    </row>
    <row r="19" spans="1:9" ht="16.5" customHeight="1">
      <c r="A19" s="68">
        <v>1005</v>
      </c>
      <c r="B19" s="160" t="s">
        <v>117</v>
      </c>
      <c r="C19" s="302"/>
      <c r="D19" s="321"/>
      <c r="E19" s="931"/>
      <c r="F19" s="931"/>
      <c r="G19" s="931"/>
      <c r="H19" s="931"/>
      <c r="I19" s="320"/>
    </row>
    <row r="20" spans="1:9" ht="16.5" customHeight="1" thickBot="1">
      <c r="A20" s="66">
        <v>1007</v>
      </c>
      <c r="B20" s="160" t="s">
        <v>17</v>
      </c>
      <c r="C20" s="302"/>
      <c r="D20" s="321"/>
      <c r="E20" s="931"/>
      <c r="F20" s="931"/>
      <c r="G20" s="931"/>
      <c r="H20" s="931"/>
      <c r="I20" s="320"/>
    </row>
    <row r="21" spans="1:9" ht="17.100000000000001" customHeight="1" thickBot="1">
      <c r="A21" s="59" t="s">
        <v>154</v>
      </c>
      <c r="B21" s="162"/>
      <c r="C21" s="74">
        <f>SUM(C16:C20)</f>
        <v>0</v>
      </c>
      <c r="D21" s="271">
        <f>C21-'Dec 26 Return'!C27</f>
        <v>0</v>
      </c>
      <c r="E21" s="89" t="s">
        <v>186</v>
      </c>
      <c r="F21" s="305"/>
      <c r="G21" s="55"/>
    </row>
    <row r="22" spans="1:9" ht="9.75" customHeight="1">
      <c r="A22" s="60"/>
      <c r="B22" s="49"/>
      <c r="C22" s="80"/>
      <c r="D22" s="57"/>
      <c r="E22" s="57"/>
      <c r="F22" s="57"/>
    </row>
    <row r="23" spans="1:9" s="42" customFormat="1" ht="17.100000000000001" customHeight="1">
      <c r="A23" s="60" t="s">
        <v>105</v>
      </c>
      <c r="B23" s="58"/>
      <c r="C23" s="89"/>
      <c r="D23" s="272" t="s">
        <v>158</v>
      </c>
      <c r="E23" s="737" t="s">
        <v>185</v>
      </c>
      <c r="F23" s="737"/>
      <c r="G23" s="737"/>
      <c r="H23" s="737"/>
      <c r="I23" s="737"/>
    </row>
    <row r="24" spans="1:9" s="42" customFormat="1" ht="17.100000000000001" customHeight="1" thickBot="1">
      <c r="A24" s="95">
        <v>2001</v>
      </c>
      <c r="B24" s="273" t="s">
        <v>155</v>
      </c>
      <c r="C24" s="302"/>
      <c r="D24" s="321"/>
      <c r="E24" s="752"/>
      <c r="F24" s="752"/>
      <c r="G24" s="752"/>
      <c r="H24" s="752"/>
      <c r="I24" s="752"/>
    </row>
    <row r="25" spans="1:9" s="42" customFormat="1" ht="17.100000000000001" customHeight="1" thickBot="1">
      <c r="A25" s="60" t="s">
        <v>156</v>
      </c>
      <c r="B25" s="163"/>
      <c r="C25" s="307">
        <f>C21+C24</f>
        <v>0</v>
      </c>
      <c r="E25" s="275"/>
      <c r="F25" s="57"/>
    </row>
    <row r="26" spans="1:9" s="42" customFormat="1" ht="6" customHeight="1">
      <c r="A26" s="60"/>
      <c r="B26" s="49"/>
      <c r="C26" s="322"/>
      <c r="E26" s="275"/>
      <c r="F26" s="57"/>
    </row>
    <row r="27" spans="1:9" s="42" customFormat="1" ht="17.100000000000001" customHeight="1">
      <c r="A27" s="113"/>
      <c r="C27" s="63"/>
      <c r="D27" s="744" t="s">
        <v>181</v>
      </c>
      <c r="E27" s="745" t="s">
        <v>160</v>
      </c>
      <c r="F27" s="745"/>
      <c r="G27" s="745"/>
      <c r="H27" s="745"/>
      <c r="I27" s="745"/>
    </row>
    <row r="28" spans="1:9" s="42" customFormat="1" ht="17.100000000000001" customHeight="1">
      <c r="A28" s="115" t="s">
        <v>150</v>
      </c>
      <c r="B28" s="164"/>
      <c r="C28" s="63"/>
      <c r="D28" s="744"/>
      <c r="E28" s="745"/>
      <c r="F28" s="745"/>
      <c r="G28" s="745"/>
      <c r="H28" s="745"/>
      <c r="I28" s="745"/>
    </row>
    <row r="29" spans="1:9" s="42" customFormat="1" ht="17.100000000000001" customHeight="1" thickBot="1">
      <c r="A29" s="115" t="s">
        <v>180</v>
      </c>
      <c r="B29" s="165"/>
      <c r="C29" s="118"/>
      <c r="D29" s="744"/>
      <c r="E29" s="745"/>
      <c r="F29" s="745"/>
      <c r="G29" s="745"/>
      <c r="H29" s="745"/>
      <c r="I29" s="745"/>
    </row>
    <row r="30" spans="1:9" s="42" customFormat="1" ht="17.100000000000001" customHeight="1">
      <c r="A30" s="64">
        <v>3001</v>
      </c>
      <c r="B30" s="158" t="s">
        <v>18</v>
      </c>
      <c r="C30" s="308"/>
      <c r="D30" s="323"/>
      <c r="E30" s="752"/>
      <c r="F30" s="752"/>
      <c r="G30" s="752"/>
      <c r="H30" s="752"/>
      <c r="I30" s="752"/>
    </row>
    <row r="31" spans="1:9" s="42" customFormat="1" ht="17.100000000000001" customHeight="1">
      <c r="A31" s="68">
        <v>3002</v>
      </c>
      <c r="B31" s="166" t="s">
        <v>15</v>
      </c>
      <c r="C31" s="310"/>
      <c r="D31" s="323"/>
      <c r="E31" s="752"/>
      <c r="F31" s="752"/>
      <c r="G31" s="752"/>
      <c r="H31" s="752"/>
      <c r="I31" s="752"/>
    </row>
    <row r="32" spans="1:9" s="42" customFormat="1" ht="17.100000000000001" customHeight="1">
      <c r="A32" s="66">
        <v>3003</v>
      </c>
      <c r="B32" s="160" t="s">
        <v>19</v>
      </c>
      <c r="C32" s="311"/>
      <c r="D32" s="323"/>
      <c r="E32" s="752"/>
      <c r="F32" s="752"/>
      <c r="G32" s="752"/>
      <c r="H32" s="752"/>
      <c r="I32" s="752"/>
    </row>
    <row r="33" spans="1:9" s="42" customFormat="1" ht="17.100000000000001" customHeight="1">
      <c r="A33" s="68">
        <v>3004</v>
      </c>
      <c r="B33" s="160" t="s">
        <v>20</v>
      </c>
      <c r="C33" s="311"/>
      <c r="D33" s="323"/>
      <c r="E33" s="752"/>
      <c r="F33" s="752"/>
      <c r="G33" s="752"/>
      <c r="H33" s="752"/>
      <c r="I33" s="752"/>
    </row>
    <row r="34" spans="1:9" s="42" customFormat="1" ht="17.100000000000001" customHeight="1">
      <c r="A34" s="66">
        <v>3005</v>
      </c>
      <c r="B34" s="160" t="s">
        <v>10</v>
      </c>
      <c r="C34" s="311"/>
      <c r="D34" s="323"/>
      <c r="E34" s="752"/>
      <c r="F34" s="752"/>
      <c r="G34" s="752"/>
      <c r="H34" s="752"/>
      <c r="I34" s="752"/>
    </row>
    <row r="35" spans="1:9" s="42" customFormat="1" ht="17.100000000000001" customHeight="1">
      <c r="A35" s="68">
        <v>3006</v>
      </c>
      <c r="B35" s="160" t="s">
        <v>38</v>
      </c>
      <c r="C35" s="311"/>
      <c r="D35" s="323"/>
      <c r="E35" s="752"/>
      <c r="F35" s="752"/>
      <c r="G35" s="752"/>
      <c r="H35" s="752"/>
      <c r="I35" s="752"/>
    </row>
    <row r="36" spans="1:9" s="42" customFormat="1" ht="17.100000000000001" customHeight="1">
      <c r="A36" s="66">
        <v>3007</v>
      </c>
      <c r="B36" s="160" t="s">
        <v>23</v>
      </c>
      <c r="C36" s="311"/>
      <c r="D36" s="323"/>
      <c r="E36" s="752"/>
      <c r="F36" s="752"/>
      <c r="G36" s="752"/>
      <c r="H36" s="752"/>
      <c r="I36" s="752"/>
    </row>
    <row r="37" spans="1:9" s="42" customFormat="1" ht="17.100000000000001" customHeight="1">
      <c r="A37" s="68">
        <v>3008</v>
      </c>
      <c r="B37" s="167" t="s">
        <v>21</v>
      </c>
      <c r="C37" s="311"/>
      <c r="D37" s="323"/>
      <c r="E37" s="752"/>
      <c r="F37" s="752"/>
      <c r="G37" s="752"/>
      <c r="H37" s="752"/>
      <c r="I37" s="752"/>
    </row>
    <row r="38" spans="1:9" s="42" customFormat="1" ht="17.100000000000001" customHeight="1">
      <c r="A38" s="66">
        <v>3009</v>
      </c>
      <c r="B38" s="167" t="s">
        <v>22</v>
      </c>
      <c r="C38" s="311"/>
      <c r="D38" s="323"/>
      <c r="E38" s="752"/>
      <c r="F38" s="752"/>
      <c r="G38" s="752"/>
      <c r="H38" s="752"/>
      <c r="I38" s="752"/>
    </row>
    <row r="39" spans="1:9" s="42" customFormat="1" ht="17.100000000000001" customHeight="1" thickBot="1">
      <c r="A39" s="282">
        <v>3010</v>
      </c>
      <c r="B39" s="161" t="s">
        <v>11</v>
      </c>
      <c r="C39" s="312"/>
      <c r="D39" s="323"/>
      <c r="E39" s="752"/>
      <c r="F39" s="752"/>
      <c r="G39" s="752"/>
      <c r="H39" s="752"/>
      <c r="I39" s="752"/>
    </row>
    <row r="40" spans="1:9" s="42" customFormat="1" ht="6.75" customHeight="1">
      <c r="C40" s="89"/>
      <c r="D40" s="324" t="s">
        <v>102</v>
      </c>
      <c r="E40" s="324"/>
      <c r="F40" s="324"/>
      <c r="G40" s="324"/>
      <c r="H40" s="324"/>
      <c r="I40" s="324"/>
    </row>
    <row r="41" spans="1:9" s="42" customFormat="1" ht="17.100000000000001" customHeight="1" thickBot="1">
      <c r="A41" s="60" t="s">
        <v>108</v>
      </c>
      <c r="B41" s="82"/>
      <c r="C41" s="100"/>
      <c r="D41" s="324"/>
      <c r="E41" s="324"/>
      <c r="F41" s="324"/>
      <c r="G41" s="324"/>
      <c r="H41" s="324"/>
      <c r="I41" s="324"/>
    </row>
    <row r="42" spans="1:9" s="42" customFormat="1" ht="17.100000000000001" customHeight="1">
      <c r="A42" s="64">
        <v>4002</v>
      </c>
      <c r="B42" s="568" t="s">
        <v>110</v>
      </c>
      <c r="C42" s="308"/>
      <c r="D42" s="321"/>
      <c r="E42" s="752"/>
      <c r="F42" s="752"/>
      <c r="G42" s="752"/>
      <c r="H42" s="752"/>
      <c r="I42" s="752"/>
    </row>
    <row r="43" spans="1:9" s="42" customFormat="1" ht="17.100000000000001" customHeight="1">
      <c r="A43" s="137">
        <v>4003</v>
      </c>
      <c r="B43" s="160" t="s">
        <v>13</v>
      </c>
      <c r="C43" s="311"/>
      <c r="D43" s="321"/>
      <c r="E43" s="752"/>
      <c r="F43" s="752"/>
      <c r="G43" s="752"/>
      <c r="H43" s="752"/>
      <c r="I43" s="752"/>
    </row>
    <row r="44" spans="1:9" s="42" customFormat="1" ht="17.100000000000001" customHeight="1">
      <c r="A44" s="66">
        <v>4004</v>
      </c>
      <c r="B44" s="160" t="s">
        <v>109</v>
      </c>
      <c r="C44" s="311"/>
      <c r="D44" s="321"/>
      <c r="E44" s="752"/>
      <c r="F44" s="752"/>
      <c r="G44" s="752"/>
      <c r="H44" s="752"/>
      <c r="I44" s="752"/>
    </row>
    <row r="45" spans="1:9" s="42" customFormat="1" ht="6.75" customHeight="1">
      <c r="A45" s="99"/>
      <c r="B45" s="82"/>
      <c r="C45" s="100"/>
      <c r="D45" s="324" t="s">
        <v>102</v>
      </c>
      <c r="E45" s="324" t="s">
        <v>102</v>
      </c>
      <c r="F45" s="324"/>
      <c r="G45" s="324"/>
      <c r="H45" s="324"/>
      <c r="I45" s="324"/>
    </row>
    <row r="46" spans="1:9" s="42" customFormat="1" ht="17.100000000000001" customHeight="1" thickBot="1">
      <c r="A46" s="60" t="s">
        <v>111</v>
      </c>
      <c r="B46" s="141"/>
      <c r="C46" s="141"/>
      <c r="D46" s="324"/>
      <c r="E46" s="324"/>
      <c r="F46" s="324"/>
      <c r="G46" s="324"/>
      <c r="H46" s="324"/>
      <c r="I46" s="324"/>
    </row>
    <row r="47" spans="1:9" s="42" customFormat="1" ht="17.100000000000001" customHeight="1">
      <c r="A47" s="64">
        <v>5003</v>
      </c>
      <c r="B47" s="158" t="s">
        <v>12</v>
      </c>
      <c r="C47" s="308"/>
      <c r="D47" s="321"/>
      <c r="E47" s="752"/>
      <c r="F47" s="752"/>
      <c r="G47" s="752"/>
      <c r="H47" s="752"/>
      <c r="I47" s="752"/>
    </row>
    <row r="48" spans="1:9" s="42" customFormat="1" ht="17.100000000000001" customHeight="1">
      <c r="A48" s="66">
        <v>5004</v>
      </c>
      <c r="B48" s="160" t="s">
        <v>234</v>
      </c>
      <c r="C48" s="311"/>
      <c r="D48" s="321"/>
      <c r="E48" s="752"/>
      <c r="F48" s="752"/>
      <c r="G48" s="752"/>
      <c r="H48" s="752"/>
      <c r="I48" s="752"/>
    </row>
    <row r="49" spans="1:9" s="42" customFormat="1" ht="17.100000000000001" customHeight="1">
      <c r="A49" s="66">
        <v>5005</v>
      </c>
      <c r="B49" s="160" t="s">
        <v>232</v>
      </c>
      <c r="C49" s="311"/>
      <c r="D49" s="321"/>
      <c r="E49" s="752"/>
      <c r="F49" s="752"/>
      <c r="G49" s="752"/>
      <c r="H49" s="752"/>
      <c r="I49" s="752"/>
    </row>
    <row r="50" spans="1:9" s="42" customFormat="1" ht="17.100000000000001" customHeight="1">
      <c r="A50" s="66">
        <v>5006</v>
      </c>
      <c r="B50" s="160" t="s">
        <v>112</v>
      </c>
      <c r="C50" s="311"/>
      <c r="D50" s="321"/>
      <c r="E50" s="752"/>
      <c r="F50" s="752"/>
      <c r="G50" s="752"/>
      <c r="H50" s="752"/>
      <c r="I50" s="752"/>
    </row>
    <row r="51" spans="1:9" s="42" customFormat="1" ht="17.100000000000001" customHeight="1">
      <c r="A51" s="66">
        <v>5007</v>
      </c>
      <c r="B51" s="159" t="s">
        <v>121</v>
      </c>
      <c r="C51" s="311"/>
      <c r="D51" s="321"/>
      <c r="E51" s="752"/>
      <c r="F51" s="752"/>
      <c r="G51" s="752"/>
      <c r="H51" s="752"/>
      <c r="I51" s="752"/>
    </row>
    <row r="52" spans="1:9" s="42" customFormat="1" ht="17.100000000000001" customHeight="1">
      <c r="A52" s="738">
        <v>5008</v>
      </c>
      <c r="B52" s="740" t="s">
        <v>122</v>
      </c>
      <c r="C52" s="890"/>
      <c r="D52" s="925"/>
      <c r="E52" s="758"/>
      <c r="F52" s="927"/>
      <c r="G52" s="927"/>
      <c r="H52" s="927"/>
      <c r="I52" s="759"/>
    </row>
    <row r="53" spans="1:9" s="42" customFormat="1" ht="17.100000000000001" customHeight="1" thickBot="1">
      <c r="A53" s="739"/>
      <c r="B53" s="741"/>
      <c r="C53" s="891"/>
      <c r="D53" s="926"/>
      <c r="E53" s="928"/>
      <c r="F53" s="929"/>
      <c r="G53" s="929"/>
      <c r="H53" s="929"/>
      <c r="I53" s="930"/>
    </row>
    <row r="54" spans="1:9" s="42" customFormat="1" ht="17.100000000000001" customHeight="1" thickBot="1">
      <c r="A54" s="146" t="s">
        <v>149</v>
      </c>
      <c r="B54" s="147"/>
      <c r="C54" s="315">
        <f>SUM(C47:C53)+SUM(C42:C44)+SUM(C30:C39)</f>
        <v>0</v>
      </c>
      <c r="E54" s="724" t="s">
        <v>187</v>
      </c>
      <c r="F54" s="725"/>
      <c r="G54" s="725"/>
      <c r="H54" s="725"/>
      <c r="I54" s="726"/>
    </row>
    <row r="55" spans="1:9" ht="9" customHeight="1" thickBot="1">
      <c r="A55" s="168"/>
      <c r="B55" s="169"/>
      <c r="C55" s="89"/>
      <c r="D55" s="55"/>
      <c r="E55" s="727"/>
      <c r="F55" s="728"/>
      <c r="G55" s="728"/>
      <c r="H55" s="728"/>
      <c r="I55" s="729"/>
    </row>
    <row r="56" spans="1:9" s="42" customFormat="1" ht="32.25" customHeight="1" thickBot="1">
      <c r="A56" s="734" t="s">
        <v>157</v>
      </c>
      <c r="B56" s="735"/>
      <c r="C56" s="315">
        <f>C12+C25-C54</f>
        <v>0</v>
      </c>
      <c r="E56" s="727"/>
      <c r="F56" s="728"/>
      <c r="G56" s="728"/>
      <c r="H56" s="728"/>
      <c r="I56" s="729"/>
    </row>
    <row r="57" spans="1:9" s="42" customFormat="1" ht="6" customHeight="1">
      <c r="A57" s="287"/>
      <c r="B57" s="287"/>
      <c r="C57" s="287"/>
      <c r="D57" s="289"/>
      <c r="E57" s="730"/>
      <c r="F57" s="731"/>
      <c r="G57" s="731"/>
      <c r="H57" s="731"/>
      <c r="I57" s="732"/>
    </row>
    <row r="58" spans="1:9" s="42" customFormat="1" ht="17.100000000000001" customHeight="1">
      <c r="A58" s="290" t="s">
        <v>176</v>
      </c>
      <c r="B58" s="290"/>
      <c r="C58" s="292"/>
      <c r="D58" s="292"/>
      <c r="E58" s="292"/>
      <c r="F58" s="292"/>
      <c r="G58" s="292"/>
      <c r="H58" s="292"/>
      <c r="I58" s="292"/>
    </row>
    <row r="59" spans="1:9" s="42" customFormat="1" ht="34.5" customHeight="1">
      <c r="A59" s="733" t="s">
        <v>173</v>
      </c>
      <c r="B59" s="733"/>
      <c r="C59" s="295" t="s">
        <v>183</v>
      </c>
      <c r="D59" s="733" t="s">
        <v>136</v>
      </c>
      <c r="E59" s="733"/>
      <c r="F59" s="294" t="s">
        <v>174</v>
      </c>
      <c r="G59" s="295" t="s">
        <v>184</v>
      </c>
      <c r="H59" s="733" t="s">
        <v>175</v>
      </c>
      <c r="I59" s="733"/>
    </row>
    <row r="60" spans="1:9" s="42" customFormat="1" ht="17.100000000000001" customHeight="1">
      <c r="A60" s="889"/>
      <c r="B60" s="889"/>
      <c r="C60" s="185"/>
      <c r="D60" s="753"/>
      <c r="E60" s="753"/>
      <c r="F60" s="185"/>
      <c r="G60" s="296">
        <f>C60+D60-F60</f>
        <v>0</v>
      </c>
      <c r="H60" s="752"/>
      <c r="I60" s="752"/>
    </row>
    <row r="61" spans="1:9" s="42" customFormat="1" ht="17.100000000000001" customHeight="1">
      <c r="A61" s="714"/>
      <c r="B61" s="715"/>
      <c r="C61" s="185"/>
      <c r="D61" s="756"/>
      <c r="E61" s="757"/>
      <c r="F61" s="185"/>
      <c r="G61" s="296">
        <f>C61+D61-F61</f>
        <v>0</v>
      </c>
      <c r="H61" s="754"/>
      <c r="I61" s="755"/>
    </row>
    <row r="62" spans="1:9" s="42" customFormat="1" ht="17.100000000000001" customHeight="1">
      <c r="A62" s="714"/>
      <c r="B62" s="715"/>
      <c r="C62" s="185"/>
      <c r="D62" s="756"/>
      <c r="E62" s="757"/>
      <c r="F62" s="185"/>
      <c r="G62" s="296">
        <f>C62+D62-F62</f>
        <v>0</v>
      </c>
      <c r="H62" s="754"/>
      <c r="I62" s="755"/>
    </row>
    <row r="63" spans="1:9" s="42" customFormat="1" ht="17.100000000000001" customHeight="1">
      <c r="A63" s="714"/>
      <c r="B63" s="715"/>
      <c r="C63" s="185"/>
      <c r="D63" s="756"/>
      <c r="E63" s="757"/>
      <c r="F63" s="185"/>
      <c r="G63" s="296">
        <f>C63+D63-F63</f>
        <v>0</v>
      </c>
      <c r="H63" s="754"/>
      <c r="I63" s="755"/>
    </row>
    <row r="64" spans="1:9" s="42" customFormat="1" ht="17.100000000000001" customHeight="1" thickBot="1">
      <c r="A64" s="894"/>
      <c r="B64" s="896"/>
      <c r="C64" s="190"/>
      <c r="D64" s="760"/>
      <c r="E64" s="761"/>
      <c r="F64" s="190"/>
      <c r="G64" s="296">
        <f>C64+D64-F64</f>
        <v>0</v>
      </c>
      <c r="H64" s="754"/>
      <c r="I64" s="755"/>
    </row>
    <row r="65" spans="1:9" s="42" customFormat="1" ht="17.100000000000001" customHeight="1" thickBot="1">
      <c r="A65" s="746" t="s">
        <v>177</v>
      </c>
      <c r="B65" s="747"/>
      <c r="C65" s="297">
        <f>SUM(C60:C64)</f>
        <v>0</v>
      </c>
      <c r="D65" s="748">
        <f>SUM(D60:E64)</f>
        <v>0</v>
      </c>
      <c r="E65" s="749"/>
      <c r="F65" s="297">
        <f>SUM(F60:F64)</f>
        <v>0</v>
      </c>
      <c r="G65" s="298">
        <f>SUM(G60:G64)</f>
        <v>0</v>
      </c>
      <c r="H65" s="924"/>
      <c r="I65" s="755"/>
    </row>
    <row r="66" spans="1:9" s="42" customFormat="1" ht="17.100000000000001" customHeight="1">
      <c r="A66" s="299" t="s">
        <v>178</v>
      </c>
      <c r="B66" s="299"/>
      <c r="C66" s="300">
        <f>C65-C12</f>
        <v>0</v>
      </c>
      <c r="D66" s="300">
        <f>D65-C25</f>
        <v>0</v>
      </c>
      <c r="E66" s="300"/>
      <c r="F66" s="300">
        <f>F65-C54</f>
        <v>0</v>
      </c>
      <c r="G66" s="300">
        <f>G65-C56</f>
        <v>0</v>
      </c>
      <c r="H66" s="316"/>
      <c r="I66" s="316"/>
    </row>
    <row r="67" spans="1:9" s="42" customFormat="1" ht="17.100000000000001" customHeight="1">
      <c r="A67" s="57"/>
      <c r="B67" s="57"/>
      <c r="C67" s="57"/>
      <c r="D67" s="57"/>
      <c r="E67" s="57"/>
      <c r="F67" s="57"/>
    </row>
    <row r="68" spans="1:9" s="42" customFormat="1" ht="13.8">
      <c r="A68" s="57"/>
      <c r="B68" s="57"/>
      <c r="C68" s="57"/>
      <c r="D68" s="57"/>
      <c r="E68" s="57"/>
      <c r="F68" s="57"/>
    </row>
    <row r="69" spans="1:9" s="42" customFormat="1" ht="13.8">
      <c r="A69" s="57"/>
      <c r="B69" s="57"/>
      <c r="C69" s="57"/>
      <c r="D69" s="57"/>
      <c r="E69" s="57"/>
      <c r="F69" s="57"/>
    </row>
    <row r="70" spans="1:9" s="42" customFormat="1" ht="13.8">
      <c r="A70" s="57"/>
      <c r="B70" s="57"/>
      <c r="C70" s="57"/>
      <c r="D70" s="57"/>
      <c r="E70" s="57"/>
      <c r="F70" s="57"/>
    </row>
    <row r="71" spans="1:9" s="42" customFormat="1" ht="13.8">
      <c r="A71" s="57"/>
      <c r="B71" s="57"/>
      <c r="C71" s="57"/>
      <c r="D71" s="57"/>
      <c r="E71" s="57"/>
      <c r="F71" s="57"/>
    </row>
    <row r="72" spans="1:9" s="42" customFormat="1" ht="13.8">
      <c r="A72" s="57"/>
      <c r="B72" s="57"/>
      <c r="C72" s="57"/>
      <c r="D72" s="57"/>
      <c r="E72" s="57"/>
      <c r="F72" s="57"/>
    </row>
    <row r="73" spans="1:9" s="42" customFormat="1" ht="13.8">
      <c r="A73" s="57"/>
      <c r="B73" s="57"/>
      <c r="C73" s="57"/>
      <c r="D73" s="57"/>
      <c r="E73" s="57"/>
      <c r="F73" s="57"/>
    </row>
    <row r="74" spans="1:9" s="42" customFormat="1" ht="13.8">
      <c r="A74" s="57"/>
      <c r="B74" s="57"/>
      <c r="C74" s="57"/>
      <c r="D74" s="57"/>
      <c r="E74" s="57"/>
      <c r="F74" s="57"/>
    </row>
    <row r="75" spans="1:9" s="42" customFormat="1" ht="13.8">
      <c r="A75" s="57"/>
      <c r="B75" s="57"/>
      <c r="C75" s="57"/>
      <c r="D75" s="57"/>
      <c r="E75" s="57"/>
      <c r="F75" s="57"/>
    </row>
    <row r="76" spans="1:9" s="42" customFormat="1" ht="13.8">
      <c r="A76" s="57"/>
      <c r="B76" s="57"/>
      <c r="C76" s="57"/>
      <c r="D76" s="57"/>
      <c r="E76" s="57"/>
      <c r="F76" s="57"/>
    </row>
    <row r="77" spans="1:9" s="42" customFormat="1" ht="13.8">
      <c r="A77" s="57"/>
      <c r="B77" s="57"/>
      <c r="C77" s="57"/>
      <c r="D77" s="57"/>
      <c r="E77" s="57"/>
      <c r="F77" s="57"/>
    </row>
    <row r="78" spans="1:9" s="42" customFormat="1" ht="13.8">
      <c r="A78" s="57"/>
      <c r="B78" s="57"/>
      <c r="C78" s="57"/>
      <c r="D78" s="57"/>
      <c r="E78" s="57"/>
      <c r="F78" s="57"/>
    </row>
    <row r="79" spans="1:9" s="42" customFormat="1" ht="13.8">
      <c r="A79" s="57"/>
      <c r="B79" s="57"/>
      <c r="C79" s="57"/>
      <c r="D79" s="57"/>
      <c r="E79" s="57"/>
      <c r="F79" s="57"/>
    </row>
    <row r="80" spans="1:9" s="42" customFormat="1" ht="13.8">
      <c r="A80" s="57"/>
      <c r="B80" s="57"/>
      <c r="C80" s="57"/>
      <c r="D80" s="57"/>
      <c r="E80" s="57"/>
      <c r="F80" s="57"/>
    </row>
    <row r="81" spans="1:6" s="42" customFormat="1" ht="13.8">
      <c r="A81" s="57"/>
      <c r="B81" s="57"/>
      <c r="C81" s="57"/>
      <c r="D81" s="57"/>
      <c r="E81" s="57"/>
      <c r="F81" s="57"/>
    </row>
    <row r="82" spans="1:6" s="42" customFormat="1" ht="13.8">
      <c r="A82" s="57"/>
      <c r="B82" s="57"/>
      <c r="C82" s="57"/>
      <c r="D82" s="57"/>
      <c r="E82" s="57"/>
      <c r="F82" s="57"/>
    </row>
    <row r="83" spans="1:6" s="42" customFormat="1" ht="13.8">
      <c r="A83" s="57"/>
      <c r="B83" s="57"/>
      <c r="C83" s="57"/>
      <c r="D83" s="57"/>
      <c r="E83" s="57"/>
      <c r="F83" s="57"/>
    </row>
    <row r="84" spans="1:6" s="42" customFormat="1" ht="13.8">
      <c r="A84" s="57"/>
      <c r="B84" s="57"/>
      <c r="C84" s="57"/>
      <c r="D84" s="57"/>
      <c r="E84" s="57"/>
      <c r="F84" s="57"/>
    </row>
    <row r="85" spans="1:6" s="42" customFormat="1" ht="13.8">
      <c r="A85" s="57"/>
      <c r="B85" s="57"/>
      <c r="C85" s="57"/>
      <c r="D85" s="57"/>
      <c r="E85" s="57"/>
      <c r="F85" s="57"/>
    </row>
    <row r="86" spans="1:6" s="42" customFormat="1" ht="13.8">
      <c r="A86" s="57"/>
      <c r="B86" s="57"/>
      <c r="C86" s="57"/>
      <c r="D86" s="57"/>
      <c r="E86" s="57"/>
      <c r="F86" s="57"/>
    </row>
    <row r="87" spans="1:6" s="42" customFormat="1" ht="13.8">
      <c r="A87" s="57"/>
      <c r="B87" s="57"/>
      <c r="C87" s="57"/>
      <c r="D87" s="57"/>
      <c r="E87" s="57"/>
      <c r="F87" s="57"/>
    </row>
    <row r="88" spans="1:6" s="42" customFormat="1" ht="13.8">
      <c r="A88" s="57"/>
      <c r="B88" s="57"/>
      <c r="C88" s="57"/>
      <c r="D88" s="57"/>
      <c r="E88" s="57"/>
      <c r="F88" s="57"/>
    </row>
    <row r="89" spans="1:6" s="42" customFormat="1" ht="13.8">
      <c r="A89" s="57"/>
      <c r="B89" s="57"/>
      <c r="C89" s="57"/>
      <c r="D89" s="57"/>
      <c r="E89" s="57"/>
      <c r="F89" s="57"/>
    </row>
    <row r="90" spans="1:6" s="42" customFormat="1" ht="13.8">
      <c r="A90" s="57"/>
      <c r="B90" s="57"/>
      <c r="C90" s="57"/>
      <c r="D90" s="57"/>
      <c r="E90" s="57"/>
      <c r="F90" s="57"/>
    </row>
    <row r="91" spans="1:6" s="42" customFormat="1" ht="13.8">
      <c r="A91" s="57"/>
      <c r="B91" s="57"/>
      <c r="C91" s="57"/>
      <c r="D91" s="57"/>
      <c r="E91" s="57"/>
      <c r="F91" s="57"/>
    </row>
    <row r="92" spans="1:6" s="42" customFormat="1" ht="13.8">
      <c r="A92" s="57"/>
      <c r="B92" s="57"/>
      <c r="C92" s="57"/>
      <c r="D92" s="57"/>
      <c r="E92" s="57"/>
      <c r="F92" s="57"/>
    </row>
    <row r="93" spans="1:6" s="42" customFormat="1" ht="13.8">
      <c r="A93" s="57"/>
      <c r="B93" s="57"/>
      <c r="C93" s="57"/>
      <c r="D93" s="57"/>
      <c r="E93" s="57"/>
      <c r="F93" s="57"/>
    </row>
    <row r="94" spans="1:6" s="42" customFormat="1" ht="13.8">
      <c r="A94" s="57"/>
      <c r="B94" s="57"/>
      <c r="C94" s="57"/>
      <c r="D94" s="57"/>
      <c r="E94" s="57"/>
      <c r="F94" s="57"/>
    </row>
    <row r="95" spans="1:6" s="42" customFormat="1" ht="13.8">
      <c r="A95" s="57"/>
      <c r="B95" s="57"/>
      <c r="C95" s="57"/>
      <c r="D95" s="57"/>
      <c r="E95" s="57"/>
      <c r="F95" s="57"/>
    </row>
    <row r="96" spans="1:6" s="42" customFormat="1" ht="13.8">
      <c r="A96" s="57"/>
      <c r="B96" s="57"/>
      <c r="C96" s="57"/>
      <c r="D96" s="57"/>
      <c r="E96" s="57"/>
      <c r="F96" s="57"/>
    </row>
    <row r="97" spans="1:6" s="42" customFormat="1" ht="13.8">
      <c r="A97" s="57"/>
      <c r="B97" s="57"/>
      <c r="C97" s="57"/>
      <c r="D97" s="57"/>
      <c r="E97" s="57"/>
      <c r="F97" s="57"/>
    </row>
    <row r="98" spans="1:6" s="42" customFormat="1" ht="13.8">
      <c r="A98" s="57"/>
      <c r="B98" s="57"/>
      <c r="C98" s="57"/>
      <c r="D98" s="57"/>
      <c r="E98" s="57"/>
      <c r="F98" s="57"/>
    </row>
    <row r="99" spans="1:6" s="42" customFormat="1" ht="13.8">
      <c r="A99" s="57"/>
      <c r="B99" s="57"/>
      <c r="C99" s="57"/>
      <c r="D99" s="57"/>
      <c r="E99" s="57"/>
      <c r="F99" s="57"/>
    </row>
    <row r="100" spans="1:6" s="42" customFormat="1" ht="13.8">
      <c r="A100" s="57"/>
      <c r="B100" s="57"/>
      <c r="C100" s="57"/>
      <c r="D100" s="57"/>
      <c r="E100" s="57"/>
      <c r="F100" s="57"/>
    </row>
    <row r="101" spans="1:6" s="42" customFormat="1" ht="13.8">
      <c r="A101" s="57"/>
      <c r="B101" s="57"/>
      <c r="C101" s="57"/>
      <c r="D101" s="57"/>
      <c r="E101" s="57"/>
      <c r="F101" s="57"/>
    </row>
    <row r="102" spans="1:6" s="42" customFormat="1" ht="13.8">
      <c r="A102" s="57"/>
      <c r="B102" s="57"/>
      <c r="C102" s="57"/>
      <c r="D102" s="57"/>
      <c r="E102" s="57"/>
      <c r="F102" s="57"/>
    </row>
    <row r="103" spans="1:6" s="42" customFormat="1" ht="13.8">
      <c r="A103" s="57"/>
      <c r="B103" s="57"/>
      <c r="C103" s="57"/>
      <c r="D103" s="57"/>
      <c r="E103" s="57"/>
      <c r="F103" s="57"/>
    </row>
    <row r="104" spans="1:6" s="42" customFormat="1" ht="13.8">
      <c r="A104" s="57"/>
      <c r="B104" s="57"/>
      <c r="C104" s="57"/>
      <c r="D104" s="57"/>
      <c r="E104" s="57"/>
      <c r="F104" s="57"/>
    </row>
    <row r="105" spans="1:6" s="42" customFormat="1" ht="13.8">
      <c r="A105" s="57"/>
      <c r="B105" s="57"/>
      <c r="C105" s="57"/>
      <c r="D105" s="57"/>
      <c r="E105" s="57"/>
      <c r="F105" s="57"/>
    </row>
    <row r="106" spans="1:6" s="42" customFormat="1" ht="13.8">
      <c r="A106" s="57"/>
      <c r="B106" s="57"/>
      <c r="C106" s="57"/>
      <c r="D106" s="57"/>
      <c r="E106" s="57"/>
      <c r="F106" s="57"/>
    </row>
    <row r="107" spans="1:6" s="42" customFormat="1" ht="13.8">
      <c r="A107" s="57"/>
      <c r="B107" s="57"/>
      <c r="C107" s="57"/>
      <c r="D107" s="57"/>
      <c r="E107" s="57"/>
      <c r="F107" s="57"/>
    </row>
    <row r="108" spans="1:6" s="42" customFormat="1" ht="13.8">
      <c r="A108" s="57"/>
      <c r="B108" s="57"/>
      <c r="C108" s="57"/>
      <c r="D108" s="57"/>
      <c r="E108" s="57"/>
      <c r="F108" s="57"/>
    </row>
    <row r="109" spans="1:6" s="42" customFormat="1" ht="13.8">
      <c r="A109" s="57"/>
      <c r="B109" s="57"/>
      <c r="C109" s="57"/>
      <c r="D109" s="57"/>
      <c r="E109" s="57"/>
      <c r="F109" s="57"/>
    </row>
    <row r="110" spans="1:6" s="42" customFormat="1" ht="13.8">
      <c r="A110" s="57"/>
      <c r="B110" s="57"/>
      <c r="C110" s="57"/>
      <c r="D110" s="57"/>
      <c r="E110" s="57"/>
      <c r="F110" s="57"/>
    </row>
    <row r="111" spans="1:6" s="42" customFormat="1" ht="13.8">
      <c r="A111" s="57"/>
      <c r="B111" s="57"/>
      <c r="C111" s="57"/>
      <c r="D111" s="57"/>
      <c r="E111" s="57"/>
      <c r="F111" s="57"/>
    </row>
    <row r="112" spans="1:6" s="42" customFormat="1" ht="13.8">
      <c r="A112" s="57"/>
      <c r="B112" s="57"/>
      <c r="C112" s="57"/>
      <c r="D112" s="57"/>
      <c r="E112" s="57"/>
      <c r="F112" s="57"/>
    </row>
    <row r="113" spans="1:6" s="42" customFormat="1" ht="13.8">
      <c r="A113" s="57"/>
      <c r="B113" s="57"/>
      <c r="C113" s="57"/>
      <c r="D113" s="57"/>
      <c r="E113" s="57"/>
      <c r="F113" s="57"/>
    </row>
    <row r="114" spans="1:6" s="42" customFormat="1" ht="13.8">
      <c r="A114" s="57"/>
      <c r="B114" s="57"/>
      <c r="C114" s="57"/>
      <c r="D114" s="57"/>
      <c r="E114" s="57"/>
      <c r="F114" s="57"/>
    </row>
    <row r="115" spans="1:6" s="42" customFormat="1" ht="13.8">
      <c r="A115" s="57"/>
      <c r="B115" s="57"/>
      <c r="C115" s="57"/>
      <c r="D115" s="57"/>
      <c r="E115" s="57"/>
      <c r="F115" s="57"/>
    </row>
    <row r="116" spans="1:6" s="42" customFormat="1" ht="13.8">
      <c r="A116" s="57"/>
      <c r="B116" s="57"/>
      <c r="C116" s="57"/>
      <c r="D116" s="57"/>
      <c r="E116" s="57"/>
      <c r="F116" s="57"/>
    </row>
    <row r="117" spans="1:6" s="42" customFormat="1" ht="13.8">
      <c r="A117" s="57"/>
      <c r="B117" s="57"/>
      <c r="C117" s="57"/>
      <c r="D117" s="57"/>
      <c r="E117" s="57"/>
      <c r="F117" s="57"/>
    </row>
    <row r="118" spans="1:6" s="42" customFormat="1" ht="13.8">
      <c r="A118" s="57"/>
      <c r="B118" s="57"/>
      <c r="C118" s="57"/>
      <c r="D118" s="57"/>
      <c r="E118" s="57"/>
      <c r="F118" s="57"/>
    </row>
    <row r="119" spans="1:6" s="42" customFormat="1" ht="13.8">
      <c r="A119" s="57"/>
      <c r="B119" s="57"/>
      <c r="C119" s="57"/>
      <c r="D119" s="57"/>
      <c r="E119" s="57"/>
      <c r="F119" s="57"/>
    </row>
    <row r="120" spans="1:6" s="42" customFormat="1" ht="13.8">
      <c r="A120" s="57"/>
      <c r="B120" s="57"/>
      <c r="C120" s="57"/>
      <c r="D120" s="57"/>
      <c r="E120" s="57"/>
      <c r="F120" s="57"/>
    </row>
    <row r="121" spans="1:6" s="42" customFormat="1" ht="13.8">
      <c r="A121" s="57"/>
      <c r="B121" s="57"/>
      <c r="C121" s="57"/>
      <c r="D121" s="57"/>
      <c r="E121" s="57"/>
      <c r="F121" s="57"/>
    </row>
    <row r="122" spans="1:6" s="42" customFormat="1" ht="13.8">
      <c r="A122" s="57"/>
      <c r="B122" s="57"/>
      <c r="C122" s="57"/>
      <c r="D122" s="57"/>
      <c r="E122" s="57"/>
      <c r="F122" s="57"/>
    </row>
    <row r="123" spans="1:6" s="42" customFormat="1" ht="13.8">
      <c r="A123" s="57"/>
      <c r="B123" s="57"/>
      <c r="C123" s="57"/>
      <c r="D123" s="57"/>
      <c r="E123" s="57"/>
      <c r="F123" s="57"/>
    </row>
    <row r="124" spans="1:6" s="42" customFormat="1" ht="13.8">
      <c r="A124" s="57"/>
      <c r="B124" s="57"/>
      <c r="C124" s="57"/>
      <c r="D124" s="57"/>
      <c r="E124" s="57"/>
      <c r="F124" s="57"/>
    </row>
    <row r="125" spans="1:6" s="42" customFormat="1" ht="13.8">
      <c r="A125" s="57"/>
      <c r="B125" s="57"/>
      <c r="C125" s="57"/>
      <c r="D125" s="57"/>
      <c r="E125" s="57"/>
      <c r="F125" s="57"/>
    </row>
    <row r="126" spans="1:6" s="42" customFormat="1" ht="13.8">
      <c r="A126" s="57"/>
      <c r="B126" s="57"/>
      <c r="C126" s="57"/>
      <c r="D126" s="57"/>
      <c r="E126" s="57"/>
      <c r="F126" s="57"/>
    </row>
    <row r="127" spans="1:6" s="42" customFormat="1" ht="13.8">
      <c r="A127" s="57"/>
      <c r="B127" s="57"/>
      <c r="C127" s="57"/>
      <c r="D127" s="57"/>
      <c r="E127" s="57"/>
      <c r="F127" s="57"/>
    </row>
    <row r="128" spans="1:6" s="42" customFormat="1" ht="13.8">
      <c r="A128" s="57"/>
      <c r="B128" s="57"/>
      <c r="C128" s="57"/>
      <c r="D128" s="57"/>
      <c r="E128" s="57"/>
      <c r="F128" s="57"/>
    </row>
    <row r="129" spans="1:6" s="42" customFormat="1" ht="13.8">
      <c r="A129" s="57"/>
      <c r="B129" s="57"/>
      <c r="C129" s="57"/>
      <c r="D129" s="57"/>
      <c r="E129" s="57"/>
      <c r="F129" s="57"/>
    </row>
    <row r="130" spans="1:6" s="42" customFormat="1" ht="13.8">
      <c r="A130" s="57"/>
      <c r="B130" s="57"/>
      <c r="C130" s="57"/>
      <c r="D130" s="57"/>
      <c r="E130" s="57"/>
      <c r="F130" s="57"/>
    </row>
    <row r="131" spans="1:6" s="42" customFormat="1" ht="13.8">
      <c r="A131" s="57"/>
      <c r="B131" s="57"/>
      <c r="C131" s="57"/>
      <c r="D131" s="57"/>
      <c r="E131" s="57"/>
      <c r="F131" s="57"/>
    </row>
    <row r="132" spans="1:6" s="42" customFormat="1" ht="13.8">
      <c r="A132" s="57"/>
      <c r="B132" s="57"/>
      <c r="C132" s="57"/>
      <c r="D132" s="57"/>
      <c r="E132" s="57"/>
      <c r="F132" s="57"/>
    </row>
    <row r="133" spans="1:6" s="42" customFormat="1" ht="13.8">
      <c r="A133" s="57"/>
      <c r="B133" s="57"/>
      <c r="C133" s="57"/>
      <c r="D133" s="57"/>
      <c r="E133" s="57"/>
      <c r="F133" s="57"/>
    </row>
    <row r="134" spans="1:6" s="42" customFormat="1" ht="13.8">
      <c r="A134" s="57"/>
      <c r="B134" s="57"/>
      <c r="C134" s="57"/>
      <c r="D134" s="57"/>
      <c r="E134" s="57"/>
      <c r="F134" s="57"/>
    </row>
    <row r="135" spans="1:6" s="42" customFormat="1" ht="13.8">
      <c r="A135" s="57"/>
      <c r="B135" s="57"/>
      <c r="C135" s="57"/>
      <c r="D135" s="57"/>
      <c r="E135" s="57"/>
      <c r="F135" s="57"/>
    </row>
    <row r="136" spans="1:6" s="42" customFormat="1" ht="13.8">
      <c r="A136" s="57"/>
      <c r="B136" s="57"/>
      <c r="C136" s="57"/>
      <c r="D136" s="57"/>
      <c r="E136" s="57"/>
      <c r="F136" s="57"/>
    </row>
    <row r="137" spans="1:6" s="42" customFormat="1" ht="13.8">
      <c r="A137" s="57"/>
      <c r="B137" s="57"/>
      <c r="C137" s="57"/>
      <c r="D137" s="57"/>
      <c r="E137" s="57"/>
      <c r="F137" s="57"/>
    </row>
    <row r="138" spans="1:6" s="42" customFormat="1" ht="13.8">
      <c r="A138" s="57"/>
      <c r="B138" s="57"/>
      <c r="C138" s="57"/>
      <c r="D138" s="57"/>
      <c r="E138" s="57"/>
      <c r="F138" s="57"/>
    </row>
    <row r="139" spans="1:6" s="42" customFormat="1" ht="13.8">
      <c r="A139" s="57"/>
      <c r="B139" s="57"/>
      <c r="C139" s="57"/>
      <c r="D139" s="57"/>
      <c r="E139" s="57"/>
      <c r="F139" s="57"/>
    </row>
    <row r="140" spans="1:6" s="42" customFormat="1" ht="13.8">
      <c r="A140" s="57"/>
      <c r="B140" s="57"/>
      <c r="C140" s="57"/>
      <c r="D140" s="57"/>
      <c r="E140" s="57"/>
      <c r="F140" s="57"/>
    </row>
    <row r="141" spans="1:6" s="42" customFormat="1" ht="13.8">
      <c r="A141" s="57"/>
      <c r="B141" s="57"/>
      <c r="C141" s="57"/>
      <c r="D141" s="57"/>
      <c r="E141" s="57"/>
      <c r="F141" s="57"/>
    </row>
    <row r="142" spans="1:6" s="42" customFormat="1" ht="13.8">
      <c r="A142" s="57"/>
      <c r="B142" s="57"/>
      <c r="C142" s="57"/>
      <c r="D142" s="57"/>
      <c r="E142" s="57"/>
      <c r="F142" s="57"/>
    </row>
    <row r="143" spans="1:6" s="42" customFormat="1" ht="13.8">
      <c r="A143" s="57"/>
      <c r="B143" s="57"/>
      <c r="C143" s="57"/>
      <c r="D143" s="57"/>
      <c r="E143" s="57"/>
      <c r="F143" s="57"/>
    </row>
    <row r="144" spans="1:6" s="42" customFormat="1" ht="13.8">
      <c r="A144" s="57"/>
      <c r="B144" s="57"/>
      <c r="C144" s="57"/>
      <c r="D144" s="57"/>
      <c r="E144" s="57"/>
      <c r="F144" s="57"/>
    </row>
    <row r="145" spans="1:6" s="42" customFormat="1" ht="13.8">
      <c r="A145" s="57"/>
      <c r="B145" s="57"/>
      <c r="C145" s="57"/>
      <c r="D145" s="57"/>
      <c r="E145" s="57"/>
      <c r="F145" s="57"/>
    </row>
    <row r="146" spans="1:6" s="42" customFormat="1" ht="13.8">
      <c r="A146" s="57"/>
      <c r="B146" s="57"/>
      <c r="C146" s="57"/>
      <c r="D146" s="57"/>
      <c r="E146" s="57"/>
      <c r="F146" s="57"/>
    </row>
    <row r="147" spans="1:6" s="42" customFormat="1" ht="13.8">
      <c r="A147" s="57"/>
      <c r="B147" s="57"/>
      <c r="C147" s="57"/>
      <c r="D147" s="57"/>
      <c r="E147" s="57"/>
      <c r="F147" s="57"/>
    </row>
    <row r="148" spans="1:6" s="42" customFormat="1" ht="13.8">
      <c r="A148" s="57"/>
      <c r="B148" s="57"/>
      <c r="C148" s="57"/>
      <c r="D148" s="57"/>
      <c r="E148" s="57"/>
      <c r="F148" s="57"/>
    </row>
    <row r="149" spans="1:6" s="42" customFormat="1" ht="13.8">
      <c r="A149" s="57"/>
      <c r="B149" s="57"/>
      <c r="C149" s="57"/>
      <c r="D149" s="57"/>
      <c r="E149" s="57"/>
      <c r="F149" s="57"/>
    </row>
    <row r="150" spans="1:6" s="42" customFormat="1" ht="13.8">
      <c r="A150" s="57"/>
      <c r="B150" s="57"/>
      <c r="C150" s="57"/>
      <c r="D150" s="57"/>
      <c r="E150" s="57"/>
      <c r="F150" s="57"/>
    </row>
    <row r="151" spans="1:6" s="42" customFormat="1" ht="13.8">
      <c r="A151" s="57"/>
      <c r="B151" s="57"/>
      <c r="C151" s="57"/>
      <c r="D151" s="57"/>
      <c r="E151" s="57"/>
      <c r="F151" s="57"/>
    </row>
    <row r="152" spans="1:6" s="42" customFormat="1" ht="13.8">
      <c r="A152" s="57"/>
      <c r="B152" s="57"/>
      <c r="C152" s="57"/>
      <c r="D152" s="57"/>
      <c r="E152" s="57"/>
      <c r="F152" s="57"/>
    </row>
    <row r="153" spans="1:6" s="42" customFormat="1" ht="13.8">
      <c r="A153" s="57"/>
      <c r="B153" s="57"/>
      <c r="C153" s="57"/>
      <c r="D153" s="57"/>
      <c r="E153" s="57"/>
      <c r="F153" s="57"/>
    </row>
    <row r="154" spans="1:6" s="42" customFormat="1" ht="13.8">
      <c r="A154" s="57"/>
      <c r="B154" s="57"/>
      <c r="C154" s="57"/>
      <c r="D154" s="57"/>
      <c r="E154" s="57"/>
      <c r="F154" s="57"/>
    </row>
    <row r="155" spans="1:6" s="42" customFormat="1" ht="13.8">
      <c r="A155" s="57"/>
      <c r="B155" s="57"/>
      <c r="C155" s="57"/>
      <c r="D155" s="57"/>
      <c r="E155" s="57"/>
      <c r="F155" s="57"/>
    </row>
    <row r="156" spans="1:6" s="42" customFormat="1" ht="13.8">
      <c r="A156" s="57"/>
      <c r="B156" s="57"/>
      <c r="C156" s="57"/>
      <c r="D156" s="57"/>
      <c r="E156" s="57"/>
      <c r="F156" s="57"/>
    </row>
    <row r="157" spans="1:6" s="42" customFormat="1" ht="13.8">
      <c r="A157" s="57"/>
      <c r="B157" s="57"/>
      <c r="C157" s="57"/>
      <c r="D157" s="57"/>
      <c r="E157" s="57"/>
      <c r="F157" s="57"/>
    </row>
    <row r="158" spans="1:6" s="42" customFormat="1" ht="13.8">
      <c r="A158" s="57"/>
      <c r="B158" s="57"/>
      <c r="C158" s="57"/>
      <c r="D158" s="57"/>
      <c r="E158" s="57"/>
      <c r="F158" s="57"/>
    </row>
    <row r="159" spans="1:6" s="42" customFormat="1" ht="13.8">
      <c r="A159" s="57"/>
      <c r="B159" s="57"/>
      <c r="C159" s="57"/>
      <c r="D159" s="57"/>
      <c r="E159" s="57"/>
      <c r="F159" s="57"/>
    </row>
    <row r="160" spans="1:6" s="42" customFormat="1" ht="13.8">
      <c r="A160" s="57"/>
      <c r="B160" s="57"/>
      <c r="C160" s="57"/>
      <c r="D160" s="57"/>
      <c r="E160" s="57"/>
      <c r="F160" s="57"/>
    </row>
    <row r="161" spans="1:6" s="42" customFormat="1" ht="13.8">
      <c r="A161" s="57"/>
      <c r="B161" s="57"/>
      <c r="C161" s="57"/>
      <c r="D161" s="57"/>
      <c r="E161" s="57"/>
      <c r="F161" s="57"/>
    </row>
    <row r="162" spans="1:6" s="42" customFormat="1" ht="13.8">
      <c r="A162" s="57"/>
      <c r="B162" s="57"/>
      <c r="C162" s="57"/>
      <c r="D162" s="57"/>
      <c r="E162" s="57"/>
      <c r="F162" s="57"/>
    </row>
    <row r="163" spans="1:6" s="42" customFormat="1" ht="13.8">
      <c r="A163" s="57"/>
      <c r="B163" s="57"/>
      <c r="C163" s="57"/>
      <c r="D163" s="57"/>
      <c r="E163" s="57"/>
      <c r="F163" s="57"/>
    </row>
    <row r="164" spans="1:6" s="42" customFormat="1" ht="13.8">
      <c r="A164" s="57"/>
      <c r="B164" s="57"/>
      <c r="C164" s="57"/>
      <c r="D164" s="57"/>
      <c r="E164" s="57"/>
      <c r="F164" s="57"/>
    </row>
    <row r="165" spans="1:6" s="42" customFormat="1" ht="13.8">
      <c r="A165" s="57"/>
      <c r="B165" s="57"/>
      <c r="C165" s="57"/>
      <c r="D165" s="57"/>
      <c r="E165" s="57"/>
      <c r="F165" s="57"/>
    </row>
    <row r="166" spans="1:6" s="42" customFormat="1" ht="13.8">
      <c r="A166" s="57"/>
      <c r="B166" s="57"/>
      <c r="C166" s="57"/>
      <c r="D166" s="57"/>
      <c r="E166" s="57"/>
      <c r="F166" s="57"/>
    </row>
    <row r="167" spans="1:6" s="42" customFormat="1" ht="13.8">
      <c r="A167" s="57"/>
      <c r="B167" s="57"/>
      <c r="C167" s="57"/>
      <c r="D167" s="57"/>
      <c r="E167" s="57"/>
      <c r="F167" s="57"/>
    </row>
    <row r="168" spans="1:6" s="42" customFormat="1" ht="13.8">
      <c r="A168" s="57"/>
      <c r="B168" s="57"/>
      <c r="C168" s="57"/>
      <c r="D168" s="57"/>
      <c r="E168" s="57"/>
      <c r="F168" s="57"/>
    </row>
    <row r="169" spans="1:6" s="42" customFormat="1" ht="13.8">
      <c r="A169" s="57"/>
      <c r="B169" s="57"/>
      <c r="C169" s="57"/>
      <c r="D169" s="57"/>
      <c r="E169" s="57"/>
      <c r="F169" s="57"/>
    </row>
    <row r="170" spans="1:6" s="42" customFormat="1" ht="13.8">
      <c r="A170" s="57"/>
      <c r="B170" s="57"/>
      <c r="C170" s="57"/>
      <c r="D170" s="57"/>
      <c r="E170" s="57"/>
      <c r="F170" s="57"/>
    </row>
    <row r="171" spans="1:6" s="42" customFormat="1" ht="13.8">
      <c r="A171" s="57"/>
      <c r="B171" s="57"/>
      <c r="C171" s="57"/>
      <c r="D171" s="57"/>
      <c r="E171" s="57"/>
      <c r="F171" s="57"/>
    </row>
    <row r="172" spans="1:6" s="42" customFormat="1" ht="13.8">
      <c r="A172" s="57"/>
      <c r="B172" s="57"/>
      <c r="C172" s="57"/>
      <c r="D172" s="57"/>
      <c r="E172" s="57"/>
      <c r="F172" s="57"/>
    </row>
    <row r="173" spans="1:6" s="42" customFormat="1" ht="13.8">
      <c r="A173" s="57"/>
      <c r="B173" s="57"/>
      <c r="C173" s="57"/>
      <c r="D173" s="57"/>
      <c r="E173" s="57"/>
      <c r="F173" s="57"/>
    </row>
    <row r="174" spans="1:6" s="42" customFormat="1" ht="13.8">
      <c r="A174" s="57"/>
      <c r="B174" s="57"/>
      <c r="C174" s="57"/>
      <c r="D174" s="57"/>
      <c r="E174" s="57"/>
      <c r="F174" s="57"/>
    </row>
    <row r="175" spans="1:6" s="42" customFormat="1" ht="13.8">
      <c r="A175" s="57"/>
      <c r="B175" s="57"/>
      <c r="C175" s="57"/>
      <c r="D175" s="57"/>
      <c r="E175" s="57"/>
      <c r="F175" s="57"/>
    </row>
    <row r="176" spans="1:6" s="42" customFormat="1" ht="13.8">
      <c r="A176" s="57"/>
      <c r="B176" s="57"/>
      <c r="C176" s="57"/>
      <c r="D176" s="57"/>
      <c r="E176" s="57"/>
      <c r="F176" s="57"/>
    </row>
    <row r="177" spans="1:6" s="42" customFormat="1" ht="13.8">
      <c r="A177" s="57"/>
      <c r="B177" s="57"/>
      <c r="C177" s="57"/>
      <c r="D177" s="57"/>
      <c r="E177" s="57"/>
      <c r="F177" s="57"/>
    </row>
    <row r="178" spans="1:6" s="42" customFormat="1" ht="13.8">
      <c r="A178" s="57"/>
      <c r="B178" s="57"/>
      <c r="C178" s="57"/>
      <c r="D178" s="57"/>
      <c r="E178" s="57"/>
      <c r="F178" s="57"/>
    </row>
    <row r="179" spans="1:6" s="42" customFormat="1" ht="13.8">
      <c r="A179" s="57"/>
      <c r="B179" s="57"/>
      <c r="C179" s="57"/>
      <c r="D179" s="57"/>
      <c r="E179" s="57"/>
      <c r="F179" s="57"/>
    </row>
    <row r="180" spans="1:6" s="42" customFormat="1" ht="13.8">
      <c r="A180" s="57"/>
      <c r="B180" s="57"/>
      <c r="C180" s="57"/>
      <c r="D180" s="57"/>
      <c r="E180" s="57"/>
      <c r="F180" s="57"/>
    </row>
    <row r="181" spans="1:6" s="42" customFormat="1" ht="13.8">
      <c r="A181" s="57"/>
      <c r="B181" s="57"/>
      <c r="C181" s="57"/>
      <c r="D181" s="57"/>
      <c r="E181" s="57"/>
      <c r="F181" s="57"/>
    </row>
    <row r="182" spans="1:6" s="42" customFormat="1" ht="13.8">
      <c r="A182" s="57"/>
      <c r="B182" s="57"/>
      <c r="C182" s="57"/>
      <c r="D182" s="57"/>
      <c r="E182" s="57"/>
      <c r="F182" s="57"/>
    </row>
    <row r="183" spans="1:6" s="42" customFormat="1" ht="13.8">
      <c r="A183" s="57"/>
      <c r="B183" s="57"/>
      <c r="C183" s="57"/>
      <c r="D183" s="57"/>
      <c r="E183" s="57"/>
      <c r="F183" s="57"/>
    </row>
    <row r="184" spans="1:6" s="42" customFormat="1" ht="13.8">
      <c r="A184" s="57"/>
      <c r="B184" s="57"/>
      <c r="C184" s="57"/>
      <c r="D184" s="57"/>
      <c r="E184" s="57"/>
      <c r="F184" s="57"/>
    </row>
    <row r="185" spans="1:6" s="42" customFormat="1" ht="13.8">
      <c r="A185" s="57"/>
      <c r="B185" s="57"/>
      <c r="C185" s="57"/>
      <c r="D185" s="57"/>
      <c r="E185" s="57"/>
      <c r="F185" s="57"/>
    </row>
    <row r="186" spans="1:6" s="42" customFormat="1" ht="13.8">
      <c r="A186" s="57"/>
      <c r="B186" s="57"/>
      <c r="C186" s="57"/>
      <c r="D186" s="57"/>
      <c r="E186" s="57"/>
      <c r="F186" s="57"/>
    </row>
    <row r="187" spans="1:6" s="42" customFormat="1" ht="13.8">
      <c r="A187" s="57"/>
      <c r="B187" s="57"/>
      <c r="C187" s="57"/>
      <c r="D187" s="57"/>
      <c r="E187" s="57"/>
      <c r="F187" s="57"/>
    </row>
    <row r="188" spans="1:6" s="42" customFormat="1" ht="13.8">
      <c r="A188" s="57"/>
      <c r="B188" s="57"/>
      <c r="C188" s="57"/>
      <c r="D188" s="57"/>
      <c r="E188" s="57"/>
      <c r="F188" s="57"/>
    </row>
    <row r="189" spans="1:6" s="42" customFormat="1" ht="13.8">
      <c r="A189" s="57"/>
      <c r="B189" s="57"/>
      <c r="C189" s="57"/>
      <c r="D189" s="57"/>
      <c r="E189" s="57"/>
      <c r="F189" s="57"/>
    </row>
    <row r="190" spans="1:6" s="42" customFormat="1" ht="13.8">
      <c r="A190" s="57"/>
      <c r="B190" s="57"/>
      <c r="C190" s="57"/>
      <c r="D190" s="57"/>
      <c r="E190" s="57"/>
      <c r="F190" s="57"/>
    </row>
    <row r="191" spans="1:6" s="42" customFormat="1" ht="13.8">
      <c r="A191" s="57"/>
      <c r="B191" s="57"/>
      <c r="C191" s="57"/>
      <c r="D191" s="57"/>
      <c r="E191" s="57"/>
      <c r="F191" s="57"/>
    </row>
    <row r="192" spans="1:6" s="42" customFormat="1" ht="13.8">
      <c r="A192" s="57"/>
      <c r="B192" s="57"/>
      <c r="C192" s="57"/>
      <c r="D192" s="57"/>
      <c r="E192" s="57"/>
      <c r="F192" s="57"/>
    </row>
    <row r="193" spans="1:6" s="42" customFormat="1" ht="13.8">
      <c r="A193" s="57"/>
      <c r="B193" s="57"/>
      <c r="C193" s="57"/>
      <c r="D193" s="57"/>
      <c r="E193" s="57"/>
      <c r="F193" s="57"/>
    </row>
    <row r="194" spans="1:6" s="42" customFormat="1" ht="13.8">
      <c r="A194" s="57"/>
      <c r="B194" s="57"/>
      <c r="C194" s="57"/>
      <c r="D194" s="57"/>
      <c r="E194" s="57"/>
      <c r="F194" s="57"/>
    </row>
    <row r="195" spans="1:6" s="42" customFormat="1" ht="13.8">
      <c r="A195" s="57"/>
      <c r="B195" s="57"/>
      <c r="C195" s="57"/>
      <c r="D195" s="57"/>
      <c r="E195" s="57"/>
      <c r="F195" s="57"/>
    </row>
    <row r="196" spans="1:6" s="42" customFormat="1" ht="13.8">
      <c r="A196" s="57"/>
      <c r="B196" s="57"/>
      <c r="C196" s="57"/>
      <c r="D196" s="57"/>
      <c r="E196" s="57"/>
      <c r="F196" s="57"/>
    </row>
    <row r="197" spans="1:6" s="42" customFormat="1" ht="13.8">
      <c r="A197" s="57"/>
      <c r="B197" s="57"/>
      <c r="C197" s="57"/>
      <c r="D197" s="57"/>
      <c r="E197" s="57"/>
      <c r="F197" s="57"/>
    </row>
    <row r="198" spans="1:6" s="42" customFormat="1" ht="13.8">
      <c r="A198" s="57"/>
      <c r="B198" s="57"/>
      <c r="C198" s="57"/>
      <c r="D198" s="57"/>
      <c r="E198" s="57"/>
      <c r="F198" s="57"/>
    </row>
    <row r="199" spans="1:6" s="42" customFormat="1" ht="13.8">
      <c r="A199" s="57"/>
      <c r="B199" s="57"/>
      <c r="C199" s="57"/>
      <c r="D199" s="57"/>
      <c r="E199" s="57"/>
      <c r="F199" s="57"/>
    </row>
    <row r="200" spans="1:6" s="42" customFormat="1" ht="13.8">
      <c r="A200" s="57"/>
      <c r="B200" s="57"/>
      <c r="C200" s="57"/>
      <c r="D200" s="57"/>
      <c r="E200" s="57"/>
      <c r="F200" s="57"/>
    </row>
    <row r="201" spans="1:6" s="42" customFormat="1" ht="13.8">
      <c r="A201" s="57"/>
      <c r="B201" s="57"/>
      <c r="C201" s="57"/>
      <c r="D201" s="57"/>
      <c r="E201" s="57"/>
      <c r="F201" s="57"/>
    </row>
    <row r="202" spans="1:6" s="42" customFormat="1" ht="13.8">
      <c r="A202" s="57"/>
      <c r="B202" s="57"/>
      <c r="C202" s="57"/>
      <c r="D202" s="57"/>
      <c r="E202" s="57"/>
      <c r="F202" s="57"/>
    </row>
    <row r="203" spans="1:6" s="42" customFormat="1" ht="13.8">
      <c r="A203" s="57"/>
      <c r="B203" s="57"/>
      <c r="C203" s="57"/>
      <c r="D203" s="57"/>
      <c r="E203" s="57"/>
      <c r="F203" s="57"/>
    </row>
    <row r="204" spans="1:6" s="42" customFormat="1" ht="13.8">
      <c r="A204" s="57"/>
      <c r="B204" s="57"/>
      <c r="C204" s="57"/>
      <c r="D204" s="57"/>
      <c r="E204" s="57"/>
      <c r="F204" s="57"/>
    </row>
    <row r="205" spans="1:6" s="42" customFormat="1" ht="13.8">
      <c r="A205" s="57"/>
      <c r="B205" s="57"/>
      <c r="C205" s="57"/>
      <c r="D205" s="57"/>
      <c r="E205" s="57"/>
      <c r="F205" s="57"/>
    </row>
    <row r="206" spans="1:6" s="42" customFormat="1" ht="13.8">
      <c r="A206" s="57"/>
      <c r="B206" s="57"/>
      <c r="C206" s="57"/>
      <c r="D206" s="57"/>
      <c r="E206" s="57"/>
      <c r="F206" s="57"/>
    </row>
    <row r="207" spans="1:6" s="42" customFormat="1" ht="13.8">
      <c r="A207" s="57"/>
      <c r="B207" s="57"/>
      <c r="C207" s="57"/>
      <c r="D207" s="57"/>
      <c r="E207" s="57"/>
      <c r="F207" s="57"/>
    </row>
    <row r="208" spans="1:6" s="42" customFormat="1" ht="13.8">
      <c r="A208" s="57"/>
      <c r="B208" s="57"/>
      <c r="C208" s="57"/>
      <c r="D208" s="57"/>
      <c r="E208" s="57"/>
      <c r="F208" s="57"/>
    </row>
    <row r="209" spans="1:6" s="42" customFormat="1" ht="13.8">
      <c r="A209" s="57"/>
      <c r="B209" s="57"/>
      <c r="C209" s="57"/>
      <c r="D209" s="57"/>
      <c r="E209" s="57"/>
      <c r="F209" s="57"/>
    </row>
    <row r="210" spans="1:6" s="42" customFormat="1" ht="13.8">
      <c r="A210" s="57"/>
      <c r="B210" s="57"/>
      <c r="C210" s="57"/>
      <c r="D210" s="57"/>
      <c r="E210" s="57"/>
      <c r="F210" s="57"/>
    </row>
    <row r="211" spans="1:6" s="42" customFormat="1" ht="13.8">
      <c r="A211" s="57"/>
      <c r="B211" s="57"/>
      <c r="C211" s="57"/>
      <c r="D211" s="57"/>
      <c r="E211" s="57"/>
      <c r="F211" s="57"/>
    </row>
    <row r="212" spans="1:6" s="42" customFormat="1" ht="13.8">
      <c r="A212" s="57"/>
      <c r="B212" s="57"/>
      <c r="C212" s="57"/>
      <c r="D212" s="57"/>
      <c r="E212" s="57"/>
      <c r="F212" s="57"/>
    </row>
    <row r="213" spans="1:6" s="42" customFormat="1" ht="13.8">
      <c r="A213" s="57"/>
      <c r="B213" s="57"/>
      <c r="C213" s="57"/>
      <c r="D213" s="57"/>
      <c r="E213" s="57"/>
      <c r="F213" s="57"/>
    </row>
    <row r="214" spans="1:6" s="42" customFormat="1" ht="13.8">
      <c r="A214" s="57"/>
      <c r="B214" s="57"/>
      <c r="C214" s="57"/>
      <c r="D214" s="57"/>
      <c r="E214" s="57"/>
      <c r="F214" s="57"/>
    </row>
    <row r="215" spans="1:6" s="42" customFormat="1" ht="13.8">
      <c r="A215" s="57"/>
      <c r="B215" s="57"/>
      <c r="C215" s="57"/>
      <c r="D215" s="57"/>
      <c r="E215" s="57"/>
      <c r="F215" s="57"/>
    </row>
    <row r="216" spans="1:6" s="42" customFormat="1" ht="13.8">
      <c r="A216" s="57"/>
      <c r="B216" s="57"/>
      <c r="C216" s="57"/>
      <c r="D216" s="57"/>
      <c r="E216" s="57"/>
      <c r="F216" s="57"/>
    </row>
    <row r="217" spans="1:6" s="42" customFormat="1" ht="13.8">
      <c r="A217" s="57"/>
      <c r="B217" s="57"/>
      <c r="C217" s="57"/>
      <c r="D217" s="57"/>
      <c r="E217" s="57"/>
      <c r="F217" s="57"/>
    </row>
    <row r="218" spans="1:6" s="42" customFormat="1" ht="13.8">
      <c r="A218" s="57"/>
      <c r="B218" s="57"/>
      <c r="C218" s="57"/>
      <c r="D218" s="57"/>
      <c r="E218" s="57"/>
      <c r="F218" s="57"/>
    </row>
    <row r="219" spans="1:6" s="42" customFormat="1" ht="13.8">
      <c r="A219" s="57"/>
      <c r="B219" s="57"/>
      <c r="C219" s="57"/>
      <c r="D219" s="57"/>
      <c r="E219" s="57"/>
      <c r="F219" s="57"/>
    </row>
    <row r="220" spans="1:6" s="42" customFormat="1" ht="13.8">
      <c r="A220" s="57"/>
      <c r="B220" s="57"/>
      <c r="C220" s="57"/>
      <c r="D220" s="57"/>
      <c r="E220" s="57"/>
      <c r="F220" s="57"/>
    </row>
    <row r="221" spans="1:6" s="42" customFormat="1" ht="13.8">
      <c r="A221" s="57"/>
      <c r="B221" s="57"/>
      <c r="C221" s="57"/>
      <c r="D221" s="57"/>
      <c r="E221" s="57"/>
      <c r="F221" s="57"/>
    </row>
    <row r="222" spans="1:6" s="42" customFormat="1" ht="13.8">
      <c r="A222" s="57"/>
      <c r="B222" s="57"/>
      <c r="C222" s="57"/>
      <c r="D222" s="57"/>
      <c r="E222" s="57"/>
      <c r="F222" s="57"/>
    </row>
    <row r="223" spans="1:6" s="42" customFormat="1" ht="13.8">
      <c r="A223" s="57"/>
      <c r="B223" s="57"/>
      <c r="C223" s="57"/>
      <c r="D223" s="57"/>
      <c r="E223" s="57"/>
      <c r="F223" s="57"/>
    </row>
    <row r="224" spans="1:6" s="42" customFormat="1" ht="13.8">
      <c r="A224" s="57"/>
      <c r="B224" s="57"/>
      <c r="C224" s="57"/>
      <c r="D224" s="57"/>
      <c r="E224" s="57"/>
      <c r="F224" s="57"/>
    </row>
    <row r="225" spans="1:6" s="42" customFormat="1" ht="13.8">
      <c r="A225" s="57"/>
      <c r="B225" s="57"/>
      <c r="C225" s="57"/>
      <c r="D225" s="57"/>
      <c r="E225" s="57"/>
      <c r="F225" s="57"/>
    </row>
    <row r="226" spans="1:6" s="42" customFormat="1" ht="13.8">
      <c r="A226" s="57"/>
      <c r="B226" s="57"/>
      <c r="C226" s="57"/>
      <c r="D226" s="57"/>
      <c r="E226" s="57"/>
      <c r="F226" s="57"/>
    </row>
    <row r="227" spans="1:6" s="42" customFormat="1" ht="13.8">
      <c r="A227" s="57"/>
      <c r="B227" s="57"/>
      <c r="C227" s="57"/>
      <c r="D227" s="57"/>
      <c r="E227" s="57"/>
      <c r="F227" s="57"/>
    </row>
    <row r="228" spans="1:6" s="42" customFormat="1" ht="13.8">
      <c r="A228" s="57"/>
      <c r="B228" s="57"/>
      <c r="C228" s="57"/>
      <c r="D228" s="57"/>
      <c r="E228" s="57"/>
      <c r="F228" s="57"/>
    </row>
    <row r="229" spans="1:6" s="42" customFormat="1" ht="13.8">
      <c r="A229" s="57"/>
      <c r="B229" s="57"/>
      <c r="C229" s="57"/>
      <c r="D229" s="57"/>
      <c r="E229" s="57"/>
      <c r="F229" s="57"/>
    </row>
    <row r="230" spans="1:6" s="42" customFormat="1" ht="13.8">
      <c r="A230" s="57"/>
      <c r="B230" s="57"/>
      <c r="C230" s="57"/>
      <c r="D230" s="57"/>
      <c r="E230" s="57"/>
      <c r="F230" s="57"/>
    </row>
    <row r="231" spans="1:6" s="42" customFormat="1" ht="13.8">
      <c r="A231" s="57"/>
      <c r="B231" s="57"/>
      <c r="C231" s="57"/>
      <c r="D231" s="57"/>
      <c r="E231" s="57"/>
      <c r="F231" s="57"/>
    </row>
    <row r="232" spans="1:6" s="42" customFormat="1" ht="13.8">
      <c r="A232" s="57"/>
      <c r="B232" s="57"/>
      <c r="C232" s="57"/>
      <c r="D232" s="57"/>
      <c r="E232" s="57"/>
      <c r="F232" s="57"/>
    </row>
    <row r="233" spans="1:6" s="42" customFormat="1" ht="13.8">
      <c r="A233" s="57"/>
      <c r="B233" s="57"/>
      <c r="C233" s="57"/>
      <c r="D233" s="57"/>
      <c r="E233" s="57"/>
      <c r="F233" s="57"/>
    </row>
    <row r="234" spans="1:6" s="42" customFormat="1" ht="13.8">
      <c r="A234" s="57"/>
      <c r="B234" s="57"/>
      <c r="C234" s="57"/>
      <c r="D234" s="57"/>
      <c r="E234" s="57"/>
      <c r="F234" s="57"/>
    </row>
    <row r="235" spans="1:6" s="42" customFormat="1" ht="13.8">
      <c r="A235" s="57"/>
      <c r="B235" s="57"/>
      <c r="C235" s="57"/>
      <c r="D235" s="57"/>
      <c r="E235" s="57"/>
      <c r="F235" s="57"/>
    </row>
    <row r="236" spans="1:6" s="42" customFormat="1" ht="13.8">
      <c r="A236" s="57"/>
      <c r="B236" s="57"/>
      <c r="C236" s="57"/>
      <c r="D236" s="57"/>
      <c r="E236" s="57"/>
      <c r="F236" s="57"/>
    </row>
    <row r="237" spans="1:6" s="42" customFormat="1" ht="13.8">
      <c r="A237" s="57"/>
      <c r="B237" s="57"/>
      <c r="C237" s="57"/>
      <c r="D237" s="57"/>
      <c r="E237" s="57"/>
      <c r="F237" s="57"/>
    </row>
    <row r="238" spans="1:6" s="42" customFormat="1" ht="13.8">
      <c r="A238" s="57"/>
      <c r="B238" s="57"/>
      <c r="C238" s="57"/>
      <c r="D238" s="57"/>
      <c r="E238" s="57"/>
      <c r="F238" s="57"/>
    </row>
    <row r="239" spans="1:6" s="42" customFormat="1" ht="13.8">
      <c r="A239" s="57"/>
      <c r="B239" s="57"/>
      <c r="C239" s="57"/>
      <c r="D239" s="57"/>
      <c r="E239" s="57"/>
      <c r="F239" s="57"/>
    </row>
    <row r="240" spans="1:6" s="42" customFormat="1" ht="13.8">
      <c r="A240" s="57"/>
      <c r="B240" s="57"/>
      <c r="C240" s="57"/>
      <c r="D240" s="57"/>
      <c r="E240" s="57"/>
      <c r="F240" s="57"/>
    </row>
    <row r="241" spans="1:6" s="42" customFormat="1" ht="13.8">
      <c r="A241" s="57"/>
      <c r="B241" s="57"/>
      <c r="C241" s="57"/>
      <c r="D241" s="57"/>
      <c r="E241" s="57"/>
      <c r="F241" s="57"/>
    </row>
    <row r="242" spans="1:6" s="42" customFormat="1" ht="13.8">
      <c r="A242" s="57"/>
      <c r="B242" s="57"/>
      <c r="C242" s="57"/>
      <c r="D242" s="57"/>
      <c r="E242" s="57"/>
      <c r="F242" s="57"/>
    </row>
    <row r="243" spans="1:6" s="42" customFormat="1" ht="13.8">
      <c r="A243" s="57"/>
      <c r="B243" s="57"/>
      <c r="C243" s="57"/>
      <c r="D243" s="57"/>
      <c r="E243" s="57"/>
      <c r="F243" s="57"/>
    </row>
    <row r="244" spans="1:6" s="42" customFormat="1" ht="13.8">
      <c r="A244" s="57"/>
      <c r="B244" s="57"/>
      <c r="C244" s="57"/>
      <c r="D244" s="57"/>
      <c r="E244" s="57"/>
      <c r="F244" s="57"/>
    </row>
    <row r="245" spans="1:6" s="42" customFormat="1" ht="13.8">
      <c r="A245" s="57"/>
      <c r="B245" s="57"/>
      <c r="C245" s="57"/>
      <c r="D245" s="57"/>
      <c r="E245" s="57"/>
      <c r="F245" s="57"/>
    </row>
    <row r="246" spans="1:6" s="42" customFormat="1" ht="13.8">
      <c r="A246" s="57"/>
      <c r="B246" s="57"/>
      <c r="C246" s="57"/>
      <c r="D246" s="57"/>
      <c r="E246" s="57"/>
      <c r="F246" s="57"/>
    </row>
    <row r="247" spans="1:6" s="42" customFormat="1" ht="13.8">
      <c r="A247" s="57"/>
      <c r="B247" s="57"/>
      <c r="C247" s="57"/>
      <c r="D247" s="57"/>
      <c r="E247" s="57"/>
      <c r="F247" s="57"/>
    </row>
    <row r="248" spans="1:6" s="42" customFormat="1" ht="13.8">
      <c r="A248" s="57"/>
      <c r="B248" s="57"/>
      <c r="C248" s="57"/>
      <c r="D248" s="57"/>
      <c r="E248" s="57"/>
      <c r="F248" s="57"/>
    </row>
    <row r="249" spans="1:6" s="42" customFormat="1" ht="13.8">
      <c r="A249" s="57"/>
      <c r="B249" s="57"/>
      <c r="C249" s="57"/>
      <c r="D249" s="57"/>
      <c r="E249" s="57"/>
      <c r="F249" s="57"/>
    </row>
    <row r="250" spans="1:6" s="42" customFormat="1" ht="13.8">
      <c r="A250" s="57"/>
      <c r="B250" s="57"/>
      <c r="C250" s="57"/>
      <c r="D250" s="57"/>
      <c r="E250" s="57"/>
      <c r="F250" s="57"/>
    </row>
    <row r="251" spans="1:6" s="42" customFormat="1" ht="13.8">
      <c r="A251" s="57"/>
      <c r="B251" s="57"/>
      <c r="C251" s="57"/>
      <c r="D251" s="57"/>
      <c r="E251" s="57"/>
      <c r="F251" s="57"/>
    </row>
    <row r="252" spans="1:6" s="42" customFormat="1" ht="13.8">
      <c r="A252" s="57"/>
      <c r="B252" s="57"/>
      <c r="C252" s="57"/>
      <c r="D252" s="57"/>
      <c r="E252" s="57"/>
      <c r="F252" s="57"/>
    </row>
    <row r="253" spans="1:6" s="42" customFormat="1" ht="13.8">
      <c r="A253" s="57"/>
      <c r="B253" s="57"/>
      <c r="C253" s="57"/>
      <c r="D253" s="57"/>
      <c r="E253" s="57"/>
      <c r="F253" s="57"/>
    </row>
    <row r="254" spans="1:6" s="42" customFormat="1" ht="13.8">
      <c r="A254" s="57"/>
      <c r="B254" s="57"/>
      <c r="C254" s="57"/>
      <c r="D254" s="57"/>
      <c r="E254" s="57"/>
      <c r="F254" s="57"/>
    </row>
    <row r="255" spans="1:6" s="42" customFormat="1" ht="13.8">
      <c r="A255" s="57"/>
      <c r="B255" s="57"/>
      <c r="C255" s="57"/>
      <c r="D255" s="57"/>
      <c r="E255" s="57"/>
      <c r="F255" s="57"/>
    </row>
    <row r="256" spans="1:6" s="42" customFormat="1" ht="13.8">
      <c r="A256" s="57"/>
      <c r="B256" s="57"/>
      <c r="C256" s="57"/>
      <c r="D256" s="57"/>
      <c r="E256" s="57"/>
      <c r="F256" s="57"/>
    </row>
    <row r="257" spans="1:6" s="42" customFormat="1" ht="13.8">
      <c r="A257" s="57"/>
      <c r="B257" s="57"/>
      <c r="C257" s="57"/>
      <c r="D257" s="57"/>
      <c r="E257" s="57"/>
      <c r="F257" s="57"/>
    </row>
    <row r="258" spans="1:6" s="42" customFormat="1" ht="13.8">
      <c r="A258" s="57"/>
      <c r="B258" s="57"/>
      <c r="C258" s="57"/>
      <c r="D258" s="57"/>
      <c r="E258" s="57"/>
      <c r="F258" s="57"/>
    </row>
    <row r="259" spans="1:6" s="42" customFormat="1" ht="13.8">
      <c r="A259" s="57"/>
      <c r="B259" s="57"/>
      <c r="C259" s="57"/>
      <c r="D259" s="57"/>
      <c r="E259" s="57"/>
      <c r="F259" s="57"/>
    </row>
    <row r="260" spans="1:6" s="42" customFormat="1" ht="13.8">
      <c r="A260" s="57"/>
      <c r="B260" s="57"/>
      <c r="C260" s="57"/>
      <c r="D260" s="57"/>
      <c r="E260" s="57"/>
      <c r="F260" s="57"/>
    </row>
    <row r="261" spans="1:6" s="42" customFormat="1" ht="13.8">
      <c r="A261" s="57"/>
      <c r="B261" s="57"/>
      <c r="C261" s="57"/>
      <c r="D261" s="57"/>
      <c r="E261" s="57"/>
      <c r="F261" s="57"/>
    </row>
    <row r="262" spans="1:6" s="42" customFormat="1" ht="13.8">
      <c r="A262" s="57"/>
      <c r="B262" s="57"/>
      <c r="C262" s="57"/>
      <c r="D262" s="57"/>
      <c r="E262" s="57"/>
      <c r="F262" s="57"/>
    </row>
    <row r="263" spans="1:6" s="42" customFormat="1" ht="13.8">
      <c r="A263" s="57"/>
      <c r="B263" s="57"/>
      <c r="C263" s="57"/>
      <c r="D263" s="57"/>
      <c r="E263" s="57"/>
      <c r="F263" s="57"/>
    </row>
    <row r="264" spans="1:6" s="42" customFormat="1" ht="13.8">
      <c r="A264" s="57"/>
      <c r="B264" s="57"/>
      <c r="C264" s="57"/>
      <c r="D264" s="57"/>
      <c r="E264" s="57"/>
      <c r="F264" s="57"/>
    </row>
    <row r="265" spans="1:6" s="42" customFormat="1" ht="13.8">
      <c r="A265" s="57"/>
      <c r="B265" s="57"/>
      <c r="C265" s="57"/>
      <c r="D265" s="57"/>
      <c r="E265" s="57"/>
      <c r="F265" s="57"/>
    </row>
    <row r="266" spans="1:6" s="42" customFormat="1" ht="13.8">
      <c r="A266" s="57"/>
      <c r="B266" s="57"/>
      <c r="C266" s="57"/>
      <c r="D266" s="57"/>
      <c r="E266" s="57"/>
      <c r="F266" s="57"/>
    </row>
    <row r="267" spans="1:6" s="42" customFormat="1" ht="13.8">
      <c r="A267" s="57"/>
      <c r="B267" s="57"/>
      <c r="C267" s="57"/>
      <c r="D267" s="57"/>
      <c r="E267" s="57"/>
      <c r="F267" s="57"/>
    </row>
    <row r="268" spans="1:6" s="42" customFormat="1" ht="13.8">
      <c r="A268" s="57"/>
      <c r="B268" s="57"/>
      <c r="C268" s="57"/>
      <c r="D268" s="57"/>
      <c r="E268" s="57"/>
      <c r="F268" s="57"/>
    </row>
    <row r="269" spans="1:6" s="42" customFormat="1" ht="13.8">
      <c r="A269" s="57"/>
      <c r="B269" s="57"/>
      <c r="C269" s="57"/>
      <c r="D269" s="57"/>
      <c r="E269" s="57"/>
      <c r="F269" s="57"/>
    </row>
    <row r="270" spans="1:6" s="42" customFormat="1" ht="13.8">
      <c r="A270" s="57"/>
      <c r="B270" s="57"/>
      <c r="C270" s="57"/>
      <c r="D270" s="57"/>
      <c r="E270" s="57"/>
      <c r="F270" s="57"/>
    </row>
    <row r="271" spans="1:6" s="42" customFormat="1" ht="13.8">
      <c r="A271" s="57"/>
      <c r="B271" s="57"/>
      <c r="C271" s="57"/>
      <c r="D271" s="57"/>
      <c r="E271" s="57"/>
      <c r="F271" s="57"/>
    </row>
    <row r="272" spans="1:6" s="42" customFormat="1" ht="13.8">
      <c r="A272" s="57"/>
      <c r="B272" s="57"/>
      <c r="C272" s="57"/>
      <c r="D272" s="57"/>
      <c r="E272" s="57"/>
      <c r="F272" s="57"/>
    </row>
    <row r="273" spans="1:6" s="42" customFormat="1" ht="13.8">
      <c r="A273" s="57"/>
      <c r="B273" s="57"/>
      <c r="C273" s="57"/>
      <c r="D273" s="57"/>
      <c r="E273" s="57"/>
      <c r="F273" s="57"/>
    </row>
    <row r="274" spans="1:6" s="42" customFormat="1" ht="13.8">
      <c r="A274" s="57"/>
      <c r="B274" s="57"/>
      <c r="C274" s="57"/>
      <c r="D274" s="57"/>
      <c r="E274" s="57"/>
      <c r="F274" s="57"/>
    </row>
    <row r="275" spans="1:6" s="42" customFormat="1" ht="13.8">
      <c r="A275" s="57"/>
      <c r="B275" s="57"/>
      <c r="C275" s="57"/>
      <c r="D275" s="57"/>
      <c r="E275" s="57"/>
      <c r="F275" s="57"/>
    </row>
    <row r="276" spans="1:6" s="42" customFormat="1" ht="13.8">
      <c r="A276" s="57"/>
      <c r="B276" s="57"/>
      <c r="C276" s="57"/>
      <c r="D276" s="57"/>
      <c r="E276" s="57"/>
      <c r="F276" s="57"/>
    </row>
    <row r="277" spans="1:6" s="42" customFormat="1" ht="13.8">
      <c r="A277" s="57"/>
      <c r="B277" s="57"/>
      <c r="C277" s="57"/>
      <c r="D277" s="57"/>
      <c r="E277" s="57"/>
      <c r="F277" s="57"/>
    </row>
    <row r="278" spans="1:6" s="42" customFormat="1" ht="13.8">
      <c r="A278" s="57"/>
      <c r="B278" s="57"/>
      <c r="C278" s="57"/>
      <c r="D278" s="57"/>
      <c r="E278" s="57"/>
      <c r="F278" s="57"/>
    </row>
    <row r="279" spans="1:6" s="42" customFormat="1" ht="13.8">
      <c r="A279" s="57"/>
      <c r="B279" s="57"/>
      <c r="C279" s="57"/>
      <c r="D279" s="57"/>
      <c r="E279" s="57"/>
      <c r="F279" s="57"/>
    </row>
    <row r="280" spans="1:6" s="42" customFormat="1" ht="13.8">
      <c r="A280" s="57"/>
      <c r="B280" s="57"/>
      <c r="C280" s="57"/>
      <c r="D280" s="57"/>
      <c r="E280" s="57"/>
      <c r="F280" s="57"/>
    </row>
    <row r="281" spans="1:6" s="42" customFormat="1" ht="13.8">
      <c r="A281" s="57"/>
      <c r="B281" s="57"/>
      <c r="C281" s="57"/>
      <c r="D281" s="57"/>
      <c r="E281" s="57"/>
      <c r="F281" s="57"/>
    </row>
    <row r="282" spans="1:6" s="42" customFormat="1" ht="13.8">
      <c r="A282" s="57"/>
      <c r="B282" s="57"/>
      <c r="C282" s="57"/>
      <c r="D282" s="57"/>
      <c r="E282" s="57"/>
      <c r="F282" s="57"/>
    </row>
    <row r="283" spans="1:6" s="42" customFormat="1" ht="13.8">
      <c r="A283" s="57"/>
      <c r="B283" s="57"/>
      <c r="C283" s="57"/>
      <c r="D283" s="57"/>
      <c r="E283" s="57"/>
      <c r="F283" s="57"/>
    </row>
    <row r="284" spans="1:6" s="42" customFormat="1" ht="13.8">
      <c r="A284" s="57"/>
      <c r="B284" s="57"/>
      <c r="C284" s="57"/>
      <c r="D284" s="57"/>
      <c r="E284" s="57"/>
      <c r="F284" s="57"/>
    </row>
    <row r="285" spans="1:6" s="42" customFormat="1" ht="13.8">
      <c r="A285" s="57"/>
      <c r="B285" s="57"/>
      <c r="C285" s="57"/>
      <c r="D285" s="57"/>
      <c r="E285" s="57"/>
      <c r="F285" s="57"/>
    </row>
    <row r="286" spans="1:6" s="42" customFormat="1" ht="13.8">
      <c r="A286" s="57"/>
      <c r="B286" s="57"/>
      <c r="C286" s="57"/>
      <c r="D286" s="57"/>
      <c r="E286" s="57"/>
      <c r="F286" s="57"/>
    </row>
    <row r="287" spans="1:6" s="42" customFormat="1" ht="13.8">
      <c r="A287" s="57"/>
      <c r="B287" s="57"/>
      <c r="C287" s="57"/>
      <c r="D287" s="57"/>
      <c r="E287" s="57"/>
      <c r="F287" s="57"/>
    </row>
    <row r="288" spans="1:6" s="42" customFormat="1" ht="13.8">
      <c r="A288" s="57"/>
      <c r="B288" s="57"/>
      <c r="C288" s="57"/>
      <c r="D288" s="57"/>
      <c r="E288" s="57"/>
      <c r="F288" s="57"/>
    </row>
    <row r="289" spans="1:6" s="42" customFormat="1" ht="13.8">
      <c r="A289" s="57"/>
      <c r="B289" s="57"/>
      <c r="C289" s="57"/>
      <c r="D289" s="57"/>
      <c r="E289" s="57"/>
      <c r="F289" s="57"/>
    </row>
    <row r="290" spans="1:6" s="42" customFormat="1" ht="13.8">
      <c r="A290" s="57"/>
      <c r="B290" s="57"/>
      <c r="C290" s="57"/>
      <c r="D290" s="57"/>
      <c r="E290" s="57"/>
      <c r="F290" s="57"/>
    </row>
    <row r="291" spans="1:6" s="42" customFormat="1" ht="13.8">
      <c r="A291" s="57"/>
      <c r="B291" s="57"/>
      <c r="C291" s="57"/>
      <c r="D291" s="57"/>
      <c r="E291" s="57"/>
      <c r="F291" s="57"/>
    </row>
    <row r="292" spans="1:6" s="42" customFormat="1" ht="13.8">
      <c r="A292" s="57"/>
      <c r="B292" s="57"/>
      <c r="C292" s="57"/>
      <c r="D292" s="57"/>
      <c r="E292" s="57"/>
      <c r="F292" s="57"/>
    </row>
    <row r="293" spans="1:6" s="42" customFormat="1" ht="13.8">
      <c r="A293" s="57"/>
      <c r="B293" s="57"/>
      <c r="C293" s="57"/>
      <c r="D293" s="57"/>
      <c r="E293" s="57"/>
      <c r="F293" s="57"/>
    </row>
    <row r="294" spans="1:6" s="42" customFormat="1" ht="13.8">
      <c r="A294" s="57"/>
      <c r="B294" s="57"/>
      <c r="C294" s="57"/>
      <c r="D294" s="57"/>
      <c r="E294" s="57"/>
      <c r="F294" s="57"/>
    </row>
    <row r="295" spans="1:6" s="42" customFormat="1" ht="13.8">
      <c r="A295" s="57"/>
      <c r="B295" s="57"/>
      <c r="C295" s="57"/>
      <c r="D295" s="57"/>
      <c r="E295" s="57"/>
      <c r="F295" s="57"/>
    </row>
    <row r="296" spans="1:6" s="42" customFormat="1" ht="13.8">
      <c r="A296" s="57"/>
      <c r="B296" s="57"/>
      <c r="C296" s="57"/>
      <c r="D296" s="57"/>
      <c r="E296" s="57"/>
      <c r="F296" s="57"/>
    </row>
    <row r="297" spans="1:6" s="42" customFormat="1" ht="13.8">
      <c r="A297" s="57"/>
      <c r="B297" s="57"/>
      <c r="C297" s="57"/>
      <c r="D297" s="57"/>
      <c r="E297" s="57"/>
      <c r="F297" s="57"/>
    </row>
    <row r="298" spans="1:6" s="42" customFormat="1" ht="13.8">
      <c r="A298" s="57"/>
      <c r="B298" s="57"/>
      <c r="C298" s="57"/>
      <c r="D298" s="57"/>
      <c r="E298" s="57"/>
      <c r="F298" s="57"/>
    </row>
    <row r="299" spans="1:6" s="42" customFormat="1" ht="13.8">
      <c r="A299" s="57"/>
      <c r="B299" s="57"/>
      <c r="C299" s="57"/>
      <c r="D299" s="57"/>
      <c r="E299" s="57"/>
      <c r="F299" s="57"/>
    </row>
    <row r="300" spans="1:6" s="42" customFormat="1" ht="13.8">
      <c r="A300" s="57"/>
      <c r="B300" s="57"/>
      <c r="C300" s="57"/>
      <c r="D300" s="57"/>
      <c r="E300" s="57"/>
      <c r="F300" s="57"/>
    </row>
    <row r="301" spans="1:6" s="42" customFormat="1" ht="13.8">
      <c r="A301" s="57"/>
      <c r="B301" s="57"/>
      <c r="C301" s="57"/>
      <c r="D301" s="57"/>
      <c r="E301" s="57"/>
      <c r="F301" s="57"/>
    </row>
    <row r="302" spans="1:6" s="42" customFormat="1" ht="13.8">
      <c r="A302" s="57"/>
      <c r="B302" s="57"/>
      <c r="C302" s="57"/>
      <c r="D302" s="57"/>
      <c r="E302" s="57"/>
      <c r="F302" s="57"/>
    </row>
    <row r="303" spans="1:6" s="42" customFormat="1" ht="13.8">
      <c r="A303" s="57"/>
      <c r="B303" s="57"/>
      <c r="C303" s="57"/>
      <c r="D303" s="57"/>
      <c r="E303" s="57"/>
      <c r="F303" s="57"/>
    </row>
    <row r="304" spans="1:6" s="42" customFormat="1" ht="13.8">
      <c r="A304" s="57"/>
      <c r="B304" s="57"/>
      <c r="C304" s="57"/>
      <c r="D304" s="57"/>
      <c r="E304" s="57"/>
      <c r="F304" s="57"/>
    </row>
    <row r="305" spans="1:6" s="42" customFormat="1" ht="13.8">
      <c r="A305" s="57"/>
      <c r="B305" s="57"/>
      <c r="C305" s="57"/>
      <c r="D305" s="57"/>
      <c r="E305" s="57"/>
      <c r="F305" s="57"/>
    </row>
    <row r="306" spans="1:6" s="42" customFormat="1" ht="13.8">
      <c r="A306" s="57"/>
      <c r="B306" s="57"/>
      <c r="C306" s="57"/>
      <c r="D306" s="57"/>
      <c r="E306" s="57"/>
      <c r="F306" s="57"/>
    </row>
    <row r="307" spans="1:6" s="42" customFormat="1" ht="13.8">
      <c r="A307" s="57"/>
      <c r="B307" s="57"/>
      <c r="C307" s="57"/>
      <c r="D307" s="57"/>
      <c r="E307" s="57"/>
      <c r="F307" s="57"/>
    </row>
    <row r="308" spans="1:6" s="42" customFormat="1" ht="13.8">
      <c r="A308" s="57"/>
      <c r="B308" s="57"/>
      <c r="C308" s="57"/>
      <c r="D308" s="57"/>
      <c r="E308" s="57"/>
      <c r="F308" s="57"/>
    </row>
    <row r="309" spans="1:6" s="42" customFormat="1" ht="13.8">
      <c r="A309" s="57"/>
      <c r="B309" s="57"/>
      <c r="C309" s="57"/>
      <c r="D309" s="57"/>
      <c r="E309" s="57"/>
      <c r="F309" s="57"/>
    </row>
    <row r="310" spans="1:6" s="42" customFormat="1" ht="13.8">
      <c r="A310" s="57"/>
      <c r="B310" s="57"/>
      <c r="C310" s="57"/>
      <c r="D310" s="57"/>
      <c r="E310" s="57"/>
      <c r="F310" s="57"/>
    </row>
    <row r="311" spans="1:6" s="42" customFormat="1" ht="13.8">
      <c r="A311" s="57"/>
      <c r="B311" s="57"/>
      <c r="C311" s="57"/>
      <c r="D311" s="57"/>
      <c r="E311" s="57"/>
      <c r="F311" s="57"/>
    </row>
    <row r="312" spans="1:6" s="42" customFormat="1" ht="13.8">
      <c r="A312" s="57"/>
      <c r="B312" s="57"/>
      <c r="C312" s="57"/>
      <c r="D312" s="57"/>
      <c r="E312" s="57"/>
      <c r="F312" s="57"/>
    </row>
    <row r="313" spans="1:6" s="42" customFormat="1" ht="13.8">
      <c r="A313" s="57"/>
      <c r="B313" s="57"/>
      <c r="C313" s="57"/>
      <c r="D313" s="57"/>
      <c r="E313" s="57"/>
      <c r="F313" s="57"/>
    </row>
    <row r="314" spans="1:6" s="42" customFormat="1" ht="13.8">
      <c r="A314" s="57"/>
      <c r="B314" s="57"/>
      <c r="C314" s="57"/>
      <c r="D314" s="57"/>
      <c r="E314" s="57"/>
      <c r="F314" s="57"/>
    </row>
    <row r="315" spans="1:6" s="42" customFormat="1" ht="13.8">
      <c r="A315" s="57"/>
      <c r="B315" s="57"/>
      <c r="C315" s="57"/>
      <c r="D315" s="57"/>
      <c r="E315" s="57"/>
      <c r="F315" s="57"/>
    </row>
    <row r="316" spans="1:6" s="42" customFormat="1" ht="13.8">
      <c r="A316" s="57"/>
      <c r="B316" s="57"/>
      <c r="C316" s="57"/>
      <c r="D316" s="57"/>
      <c r="E316" s="57"/>
      <c r="F316" s="57"/>
    </row>
    <row r="317" spans="1:6" s="42" customFormat="1" ht="13.8">
      <c r="A317" s="57"/>
      <c r="B317" s="57"/>
      <c r="C317" s="57"/>
      <c r="D317" s="57"/>
      <c r="E317" s="57"/>
      <c r="F317" s="57"/>
    </row>
    <row r="318" spans="1:6" s="42" customFormat="1" ht="13.8">
      <c r="A318" s="57"/>
      <c r="B318" s="57"/>
      <c r="C318" s="57"/>
      <c r="D318" s="57"/>
      <c r="E318" s="57"/>
      <c r="F318" s="57"/>
    </row>
    <row r="319" spans="1:6" s="42" customFormat="1" ht="13.8">
      <c r="A319" s="57"/>
      <c r="B319" s="57"/>
      <c r="C319" s="57"/>
      <c r="D319" s="57"/>
      <c r="E319" s="57"/>
      <c r="F319" s="57"/>
    </row>
    <row r="320" spans="1:6" s="42" customFormat="1" ht="13.8">
      <c r="A320" s="57"/>
      <c r="B320" s="57"/>
      <c r="C320" s="57"/>
      <c r="D320" s="57"/>
      <c r="E320" s="57"/>
      <c r="F320" s="57"/>
    </row>
    <row r="321" spans="1:6" s="42" customFormat="1" ht="13.8">
      <c r="A321" s="57"/>
      <c r="B321" s="57"/>
      <c r="C321" s="57"/>
      <c r="D321" s="57"/>
      <c r="E321" s="57"/>
      <c r="F321" s="57"/>
    </row>
    <row r="322" spans="1:6" s="42" customFormat="1" ht="13.8">
      <c r="A322" s="57"/>
      <c r="B322" s="57"/>
      <c r="C322" s="57"/>
      <c r="D322" s="57"/>
      <c r="E322" s="57"/>
      <c r="F322" s="57"/>
    </row>
    <row r="323" spans="1:6" s="42" customFormat="1" ht="13.8">
      <c r="A323" s="57"/>
      <c r="B323" s="57"/>
      <c r="C323" s="57"/>
      <c r="D323" s="57"/>
      <c r="E323" s="57"/>
      <c r="F323" s="57"/>
    </row>
    <row r="324" spans="1:6" s="42" customFormat="1" ht="13.8">
      <c r="A324" s="57"/>
      <c r="B324" s="57"/>
      <c r="C324" s="57"/>
      <c r="D324" s="57"/>
      <c r="E324" s="57"/>
      <c r="F324" s="57"/>
    </row>
    <row r="325" spans="1:6" s="42" customFormat="1" ht="13.8">
      <c r="A325" s="57"/>
      <c r="B325" s="57"/>
      <c r="C325" s="57"/>
      <c r="D325" s="57"/>
      <c r="E325" s="57"/>
      <c r="F325" s="57"/>
    </row>
    <row r="326" spans="1:6" s="42" customFormat="1" ht="13.8">
      <c r="A326" s="57"/>
      <c r="B326" s="57"/>
      <c r="C326" s="57"/>
      <c r="D326" s="57"/>
      <c r="E326" s="57"/>
      <c r="F326" s="57"/>
    </row>
    <row r="327" spans="1:6" s="42" customFormat="1" ht="13.8">
      <c r="A327" s="57"/>
      <c r="B327" s="57"/>
      <c r="C327" s="57"/>
      <c r="D327" s="57"/>
      <c r="E327" s="57"/>
      <c r="F327" s="57"/>
    </row>
    <row r="328" spans="1:6" s="42" customFormat="1" ht="13.8">
      <c r="A328" s="57"/>
      <c r="B328" s="57"/>
      <c r="C328" s="57"/>
      <c r="D328" s="57"/>
      <c r="E328" s="57"/>
      <c r="F328" s="57"/>
    </row>
    <row r="329" spans="1:6" s="42" customFormat="1" ht="13.8">
      <c r="A329" s="57"/>
      <c r="B329" s="57"/>
      <c r="C329" s="57"/>
      <c r="D329" s="57"/>
      <c r="E329" s="57"/>
      <c r="F329" s="57"/>
    </row>
    <row r="330" spans="1:6" s="42" customFormat="1" ht="13.8">
      <c r="A330" s="57"/>
      <c r="B330" s="57"/>
      <c r="C330" s="57"/>
      <c r="D330" s="57"/>
      <c r="E330" s="57"/>
      <c r="F330" s="57"/>
    </row>
    <row r="331" spans="1:6" s="42" customFormat="1" ht="13.8">
      <c r="A331" s="57"/>
      <c r="B331" s="57"/>
      <c r="C331" s="57"/>
      <c r="D331" s="57"/>
      <c r="E331" s="57"/>
      <c r="F331" s="57"/>
    </row>
    <row r="332" spans="1:6" s="42" customFormat="1" ht="13.8">
      <c r="A332" s="57"/>
      <c r="B332" s="57"/>
      <c r="C332" s="57"/>
      <c r="D332" s="57"/>
      <c r="E332" s="57"/>
      <c r="F332" s="57"/>
    </row>
    <row r="333" spans="1:6" s="42" customFormat="1" ht="13.8">
      <c r="A333" s="57"/>
      <c r="B333" s="57"/>
      <c r="C333" s="57"/>
      <c r="D333" s="57"/>
      <c r="E333" s="57"/>
      <c r="F333" s="57"/>
    </row>
    <row r="334" spans="1:6" s="42" customFormat="1" ht="13.8">
      <c r="A334" s="57"/>
      <c r="B334" s="57"/>
      <c r="C334" s="57"/>
      <c r="D334" s="57"/>
      <c r="E334" s="57"/>
      <c r="F334" s="57"/>
    </row>
    <row r="335" spans="1:6" s="42" customFormat="1" ht="13.8">
      <c r="A335" s="57"/>
      <c r="B335" s="57"/>
      <c r="C335" s="57"/>
      <c r="D335" s="57"/>
      <c r="E335" s="57"/>
      <c r="F335" s="57"/>
    </row>
    <row r="336" spans="1:6" s="42" customFormat="1" ht="13.8">
      <c r="A336" s="57"/>
      <c r="B336" s="57"/>
      <c r="C336" s="57"/>
      <c r="D336" s="57"/>
      <c r="E336" s="57"/>
      <c r="F336" s="57"/>
    </row>
    <row r="337" spans="1:6" s="42" customFormat="1" ht="13.8">
      <c r="A337" s="57"/>
      <c r="B337" s="57"/>
      <c r="C337" s="57"/>
      <c r="D337" s="57"/>
      <c r="E337" s="57"/>
      <c r="F337" s="57"/>
    </row>
    <row r="338" spans="1:6" s="42" customFormat="1" ht="13.8">
      <c r="A338" s="57"/>
      <c r="B338" s="57"/>
      <c r="C338" s="57"/>
      <c r="D338" s="57"/>
      <c r="E338" s="57"/>
      <c r="F338" s="57"/>
    </row>
    <row r="339" spans="1:6" s="42" customFormat="1" ht="13.8">
      <c r="A339" s="57"/>
      <c r="B339" s="57"/>
      <c r="C339" s="57"/>
      <c r="D339" s="57"/>
      <c r="E339" s="57"/>
      <c r="F339" s="57"/>
    </row>
    <row r="340" spans="1:6" s="42" customFormat="1" ht="13.8">
      <c r="A340" s="57"/>
      <c r="B340" s="57"/>
      <c r="C340" s="57"/>
      <c r="D340" s="57"/>
      <c r="E340" s="57"/>
      <c r="F340" s="57"/>
    </row>
    <row r="341" spans="1:6" s="42" customFormat="1" ht="13.8">
      <c r="A341" s="57"/>
      <c r="B341" s="57"/>
      <c r="C341" s="57"/>
      <c r="D341" s="57"/>
      <c r="E341" s="57"/>
      <c r="F341" s="57"/>
    </row>
    <row r="342" spans="1:6" s="42" customFormat="1" ht="13.8">
      <c r="A342" s="57"/>
      <c r="B342" s="57"/>
      <c r="C342" s="57"/>
      <c r="D342" s="57"/>
      <c r="E342" s="57"/>
      <c r="F342" s="57"/>
    </row>
    <row r="343" spans="1:6" s="42" customFormat="1" ht="13.8">
      <c r="A343" s="57"/>
      <c r="B343" s="57"/>
      <c r="C343" s="57"/>
      <c r="D343" s="57"/>
      <c r="E343" s="57"/>
      <c r="F343" s="57"/>
    </row>
    <row r="344" spans="1:6" s="42" customFormat="1" ht="13.8">
      <c r="A344" s="57"/>
      <c r="B344" s="57"/>
      <c r="C344" s="57"/>
      <c r="D344" s="57"/>
      <c r="E344" s="57"/>
      <c r="F344" s="57"/>
    </row>
    <row r="345" spans="1:6" s="42" customFormat="1" ht="13.8">
      <c r="A345" s="57"/>
      <c r="B345" s="57"/>
      <c r="C345" s="57"/>
      <c r="D345" s="57"/>
      <c r="E345" s="57"/>
      <c r="F345" s="57"/>
    </row>
    <row r="346" spans="1:6" s="42" customFormat="1" ht="13.8">
      <c r="A346" s="57"/>
      <c r="B346" s="57"/>
      <c r="C346" s="57"/>
      <c r="D346" s="57"/>
      <c r="E346" s="57"/>
      <c r="F346" s="57"/>
    </row>
    <row r="347" spans="1:6" s="42" customFormat="1" ht="13.8">
      <c r="A347" s="57"/>
      <c r="B347" s="57"/>
      <c r="C347" s="57"/>
      <c r="D347" s="57"/>
      <c r="E347" s="57"/>
      <c r="F347" s="57"/>
    </row>
    <row r="348" spans="1:6" s="42" customFormat="1" ht="13.8">
      <c r="A348" s="57"/>
      <c r="B348" s="57"/>
      <c r="C348" s="57"/>
      <c r="D348" s="57"/>
      <c r="E348" s="57"/>
      <c r="F348" s="57"/>
    </row>
    <row r="349" spans="1:6" s="42" customFormat="1" ht="13.8">
      <c r="A349" s="57"/>
      <c r="B349" s="57"/>
      <c r="C349" s="57"/>
      <c r="D349" s="57"/>
      <c r="E349" s="57"/>
      <c r="F349" s="57"/>
    </row>
    <row r="350" spans="1:6" s="42" customFormat="1" ht="13.8">
      <c r="A350" s="57"/>
      <c r="B350" s="57"/>
      <c r="C350" s="57"/>
      <c r="D350" s="57"/>
      <c r="E350" s="57"/>
      <c r="F350" s="57"/>
    </row>
    <row r="351" spans="1:6" s="42" customFormat="1" ht="13.8">
      <c r="A351" s="57"/>
      <c r="B351" s="57"/>
      <c r="C351" s="57"/>
      <c r="D351" s="57"/>
      <c r="E351" s="57"/>
      <c r="F351" s="57"/>
    </row>
    <row r="352" spans="1:6" s="42" customFormat="1" ht="13.8">
      <c r="A352" s="57"/>
      <c r="B352" s="57"/>
      <c r="C352" s="57"/>
      <c r="D352" s="57"/>
      <c r="E352" s="57"/>
      <c r="F352" s="57"/>
    </row>
    <row r="353" spans="1:6" s="42" customFormat="1" ht="13.8">
      <c r="A353" s="57"/>
      <c r="B353" s="57"/>
      <c r="C353" s="57"/>
      <c r="D353" s="57"/>
      <c r="E353" s="57"/>
      <c r="F353" s="57"/>
    </row>
    <row r="354" spans="1:6" s="42" customFormat="1" ht="13.8">
      <c r="A354" s="57"/>
      <c r="B354" s="57"/>
      <c r="C354" s="57"/>
      <c r="D354" s="57"/>
      <c r="E354" s="57"/>
      <c r="F354" s="57"/>
    </row>
    <row r="355" spans="1:6" s="42" customFormat="1" ht="13.8">
      <c r="A355" s="57"/>
      <c r="B355" s="57"/>
      <c r="C355" s="57"/>
      <c r="D355" s="57"/>
      <c r="E355" s="57"/>
      <c r="F355" s="57"/>
    </row>
    <row r="356" spans="1:6" s="42" customFormat="1" ht="13.8">
      <c r="A356" s="57"/>
      <c r="B356" s="57"/>
      <c r="C356" s="57"/>
      <c r="D356" s="57"/>
      <c r="E356" s="57"/>
      <c r="F356" s="57"/>
    </row>
    <row r="357" spans="1:6" s="42" customFormat="1" ht="13.8">
      <c r="A357" s="57"/>
      <c r="B357" s="57"/>
      <c r="C357" s="57"/>
      <c r="D357" s="57"/>
      <c r="E357" s="57"/>
      <c r="F357" s="57"/>
    </row>
    <row r="358" spans="1:6" s="42" customFormat="1" ht="13.8">
      <c r="A358" s="57"/>
      <c r="B358" s="57"/>
      <c r="C358" s="57"/>
      <c r="D358" s="57"/>
      <c r="E358" s="57"/>
      <c r="F358" s="57"/>
    </row>
    <row r="359" spans="1:6" s="42" customFormat="1" ht="13.8">
      <c r="A359" s="57"/>
      <c r="B359" s="57"/>
      <c r="C359" s="57"/>
      <c r="D359" s="57"/>
      <c r="E359" s="57"/>
      <c r="F359" s="57"/>
    </row>
    <row r="360" spans="1:6" s="42" customFormat="1" ht="13.8">
      <c r="A360" s="57"/>
      <c r="B360" s="57"/>
      <c r="C360" s="57"/>
      <c r="D360" s="57"/>
      <c r="E360" s="57"/>
      <c r="F360" s="57"/>
    </row>
    <row r="361" spans="1:6" s="42" customFormat="1" ht="13.8">
      <c r="A361" s="57"/>
      <c r="B361" s="57"/>
      <c r="C361" s="57"/>
      <c r="D361" s="57"/>
      <c r="E361" s="57"/>
      <c r="F361" s="57"/>
    </row>
    <row r="362" spans="1:6" s="42" customFormat="1" ht="13.8">
      <c r="A362" s="57"/>
      <c r="B362" s="57"/>
      <c r="C362" s="57"/>
      <c r="D362" s="57"/>
      <c r="E362" s="57"/>
      <c r="F362" s="57"/>
    </row>
    <row r="363" spans="1:6" s="42" customFormat="1" ht="13.8">
      <c r="A363" s="57"/>
      <c r="B363" s="57"/>
      <c r="C363" s="57"/>
      <c r="D363" s="57"/>
      <c r="E363" s="57"/>
      <c r="F363" s="57"/>
    </row>
    <row r="364" spans="1:6" s="42" customFormat="1" ht="13.8">
      <c r="A364" s="57"/>
      <c r="B364" s="57"/>
      <c r="C364" s="57"/>
      <c r="D364" s="57"/>
      <c r="E364" s="57"/>
      <c r="F364" s="57"/>
    </row>
    <row r="365" spans="1:6" s="42" customFormat="1" ht="13.8">
      <c r="A365" s="57"/>
      <c r="B365" s="57"/>
      <c r="C365" s="57"/>
      <c r="D365" s="57"/>
      <c r="E365" s="57"/>
      <c r="F365" s="57"/>
    </row>
    <row r="366" spans="1:6" s="42" customFormat="1" ht="13.8">
      <c r="A366" s="57"/>
      <c r="B366" s="57"/>
      <c r="C366" s="57"/>
      <c r="D366" s="57"/>
      <c r="E366" s="57"/>
      <c r="F366" s="57"/>
    </row>
    <row r="367" spans="1:6" s="42" customFormat="1" ht="13.8">
      <c r="A367" s="57"/>
      <c r="B367" s="57"/>
      <c r="C367" s="57"/>
      <c r="D367" s="57"/>
      <c r="E367" s="57"/>
      <c r="F367" s="57"/>
    </row>
    <row r="368" spans="1:6" s="42" customFormat="1" ht="13.8">
      <c r="A368" s="57"/>
      <c r="B368" s="57"/>
      <c r="C368" s="57"/>
      <c r="D368" s="57"/>
      <c r="E368" s="57"/>
      <c r="F368" s="57"/>
    </row>
    <row r="369" spans="1:6" s="42" customFormat="1" ht="13.8">
      <c r="A369" s="57"/>
      <c r="B369" s="57"/>
      <c r="C369" s="57"/>
      <c r="D369" s="57"/>
      <c r="E369" s="57"/>
      <c r="F369" s="57"/>
    </row>
    <row r="370" spans="1:6" s="42" customFormat="1" ht="13.8">
      <c r="A370" s="57"/>
      <c r="B370" s="57"/>
      <c r="C370" s="57"/>
      <c r="D370" s="57"/>
      <c r="E370" s="57"/>
      <c r="F370" s="57"/>
    </row>
    <row r="371" spans="1:6" s="42" customFormat="1" ht="13.8">
      <c r="A371" s="57"/>
      <c r="B371" s="57"/>
      <c r="C371" s="57"/>
      <c r="D371" s="57"/>
      <c r="E371" s="57"/>
      <c r="F371" s="57"/>
    </row>
    <row r="372" spans="1:6" s="42" customFormat="1" ht="13.8">
      <c r="A372" s="57"/>
      <c r="B372" s="57"/>
      <c r="C372" s="57"/>
      <c r="D372" s="57"/>
      <c r="E372" s="57"/>
      <c r="F372" s="57"/>
    </row>
    <row r="373" spans="1:6" s="42" customFormat="1" ht="13.8">
      <c r="A373" s="57"/>
      <c r="B373" s="57"/>
      <c r="C373" s="57"/>
      <c r="D373" s="57"/>
      <c r="E373" s="57"/>
      <c r="F373" s="57"/>
    </row>
    <row r="374" spans="1:6" s="42" customFormat="1" ht="13.8">
      <c r="A374" s="57"/>
      <c r="B374" s="57"/>
      <c r="C374" s="57"/>
      <c r="D374" s="57"/>
      <c r="E374" s="57"/>
      <c r="F374" s="57"/>
    </row>
    <row r="375" spans="1:6" s="42" customFormat="1" ht="13.8">
      <c r="A375" s="57"/>
      <c r="B375" s="57"/>
      <c r="C375" s="57"/>
      <c r="D375" s="57"/>
      <c r="E375" s="57"/>
      <c r="F375" s="57"/>
    </row>
    <row r="376" spans="1:6" s="42" customFormat="1" ht="13.8">
      <c r="A376" s="57"/>
      <c r="B376" s="57"/>
      <c r="C376" s="57"/>
      <c r="D376" s="57"/>
      <c r="E376" s="57"/>
      <c r="F376" s="57"/>
    </row>
    <row r="377" spans="1:6" s="42" customFormat="1" ht="13.8">
      <c r="A377" s="57"/>
      <c r="B377" s="57"/>
      <c r="C377" s="57"/>
      <c r="D377" s="57"/>
      <c r="E377" s="57"/>
      <c r="F377" s="57"/>
    </row>
    <row r="378" spans="1:6" s="42" customFormat="1" ht="13.8">
      <c r="A378" s="57"/>
      <c r="B378" s="57"/>
      <c r="C378" s="57"/>
      <c r="D378" s="57"/>
      <c r="E378" s="57"/>
      <c r="F378" s="57"/>
    </row>
    <row r="379" spans="1:6" s="42" customFormat="1" ht="13.8">
      <c r="A379" s="57"/>
      <c r="B379" s="57"/>
      <c r="C379" s="57"/>
      <c r="D379" s="57"/>
      <c r="E379" s="57"/>
      <c r="F379" s="57"/>
    </row>
    <row r="380" spans="1:6" s="42" customFormat="1" ht="13.8">
      <c r="A380" s="57"/>
      <c r="B380" s="57"/>
      <c r="C380" s="57"/>
      <c r="D380" s="57"/>
      <c r="E380" s="57"/>
      <c r="F380" s="57"/>
    </row>
    <row r="381" spans="1:6" s="42" customFormat="1" ht="13.8">
      <c r="A381" s="57"/>
      <c r="B381" s="57"/>
      <c r="C381" s="57"/>
      <c r="D381" s="57"/>
      <c r="E381" s="57"/>
      <c r="F381" s="57"/>
    </row>
    <row r="382" spans="1:6" s="42" customFormat="1" ht="13.8">
      <c r="A382" s="57"/>
      <c r="B382" s="57"/>
      <c r="C382" s="57"/>
      <c r="D382" s="57"/>
      <c r="E382" s="57"/>
      <c r="F382" s="57"/>
    </row>
    <row r="383" spans="1:6" s="42" customFormat="1" ht="13.8">
      <c r="A383" s="57"/>
      <c r="B383" s="57"/>
      <c r="C383" s="57"/>
      <c r="D383" s="57"/>
      <c r="E383" s="57"/>
      <c r="F383" s="57"/>
    </row>
    <row r="384" spans="1:6" s="42" customFormat="1" ht="13.8">
      <c r="A384" s="57"/>
      <c r="B384" s="57"/>
      <c r="C384" s="57"/>
      <c r="D384" s="57"/>
      <c r="E384" s="57"/>
      <c r="F384" s="57"/>
    </row>
    <row r="385" spans="1:6" s="42" customFormat="1" ht="13.8">
      <c r="A385" s="57"/>
      <c r="B385" s="57"/>
      <c r="C385" s="57"/>
      <c r="D385" s="57"/>
      <c r="E385" s="57"/>
      <c r="F385" s="57"/>
    </row>
    <row r="386" spans="1:6" s="42" customFormat="1" ht="13.8">
      <c r="A386" s="57"/>
      <c r="B386" s="57"/>
      <c r="C386" s="57"/>
      <c r="D386" s="57"/>
      <c r="E386" s="57"/>
      <c r="F386" s="57"/>
    </row>
    <row r="387" spans="1:6" s="42" customFormat="1" ht="13.8">
      <c r="A387" s="57"/>
      <c r="B387" s="57"/>
      <c r="C387" s="57"/>
      <c r="D387" s="57"/>
      <c r="E387" s="57"/>
      <c r="F387" s="57"/>
    </row>
    <row r="388" spans="1:6" s="42" customFormat="1" ht="13.8">
      <c r="A388" s="57"/>
      <c r="B388" s="57"/>
      <c r="C388" s="57"/>
      <c r="D388" s="57"/>
      <c r="E388" s="57"/>
      <c r="F388" s="57"/>
    </row>
    <row r="389" spans="1:6" s="42" customFormat="1" ht="13.8">
      <c r="A389" s="57"/>
      <c r="B389" s="57"/>
      <c r="C389" s="57"/>
      <c r="D389" s="57"/>
      <c r="E389" s="57"/>
      <c r="F389" s="57"/>
    </row>
    <row r="390" spans="1:6" s="42" customFormat="1" ht="13.8">
      <c r="A390" s="57"/>
      <c r="B390" s="57"/>
      <c r="C390" s="57"/>
      <c r="D390" s="57"/>
      <c r="E390" s="57"/>
      <c r="F390" s="57"/>
    </row>
    <row r="391" spans="1:6" s="42" customFormat="1" ht="13.8">
      <c r="A391" s="57"/>
      <c r="B391" s="57"/>
      <c r="C391" s="57"/>
      <c r="D391" s="57"/>
      <c r="E391" s="57"/>
      <c r="F391" s="57"/>
    </row>
    <row r="392" spans="1:6" s="42" customFormat="1" ht="13.8">
      <c r="A392" s="57"/>
      <c r="B392" s="57"/>
      <c r="C392" s="57"/>
      <c r="D392" s="57"/>
      <c r="E392" s="57"/>
      <c r="F392" s="57"/>
    </row>
    <row r="393" spans="1:6" s="42" customFormat="1" ht="13.8">
      <c r="A393" s="57"/>
      <c r="B393" s="57"/>
      <c r="C393" s="57"/>
      <c r="D393" s="57"/>
      <c r="E393" s="57"/>
      <c r="F393" s="57"/>
    </row>
    <row r="394" spans="1:6" s="42" customFormat="1" ht="13.8">
      <c r="A394" s="57"/>
      <c r="B394" s="57"/>
      <c r="C394" s="57"/>
      <c r="D394" s="57"/>
      <c r="E394" s="57"/>
      <c r="F394" s="57"/>
    </row>
    <row r="395" spans="1:6" s="42" customFormat="1" ht="13.8">
      <c r="A395" s="57"/>
      <c r="B395" s="57"/>
      <c r="C395" s="57"/>
      <c r="D395" s="57"/>
      <c r="E395" s="57"/>
      <c r="F395" s="57"/>
    </row>
    <row r="396" spans="1:6" s="42" customFormat="1" ht="13.8">
      <c r="A396" s="57"/>
      <c r="B396" s="57"/>
      <c r="C396" s="57"/>
      <c r="D396" s="57"/>
      <c r="E396" s="57"/>
      <c r="F396" s="57"/>
    </row>
    <row r="397" spans="1:6" s="42" customFormat="1" ht="13.8">
      <c r="A397" s="57"/>
      <c r="B397" s="57"/>
      <c r="C397" s="57"/>
      <c r="D397" s="57"/>
      <c r="E397" s="57"/>
      <c r="F397" s="57"/>
    </row>
    <row r="398" spans="1:6" s="42" customFormat="1" ht="13.8">
      <c r="A398" s="57"/>
      <c r="B398" s="57"/>
      <c r="C398" s="57"/>
      <c r="D398" s="57"/>
      <c r="E398" s="57"/>
      <c r="F398" s="57"/>
    </row>
    <row r="399" spans="1:6" s="42" customFormat="1" ht="13.8">
      <c r="A399" s="57"/>
      <c r="B399" s="57"/>
      <c r="C399" s="57"/>
      <c r="D399" s="57"/>
      <c r="E399" s="57"/>
      <c r="F399" s="57"/>
    </row>
    <row r="400" spans="1:6" s="42" customFormat="1" ht="13.8">
      <c r="A400" s="57"/>
      <c r="B400" s="57"/>
      <c r="C400" s="57"/>
      <c r="D400" s="57"/>
      <c r="E400" s="57"/>
      <c r="F400" s="57"/>
    </row>
    <row r="401" spans="1:6" s="42" customFormat="1" ht="13.8">
      <c r="A401" s="57"/>
      <c r="B401" s="57"/>
      <c r="C401" s="57"/>
      <c r="D401" s="57"/>
      <c r="E401" s="57"/>
      <c r="F401" s="57"/>
    </row>
    <row r="402" spans="1:6" s="42" customFormat="1" ht="13.8">
      <c r="A402" s="57"/>
      <c r="B402" s="57"/>
      <c r="C402" s="57"/>
      <c r="D402" s="57"/>
      <c r="E402" s="57"/>
      <c r="F402" s="57"/>
    </row>
    <row r="403" spans="1:6" s="42" customFormat="1" ht="13.8">
      <c r="A403" s="57"/>
      <c r="B403" s="57"/>
      <c r="C403" s="57"/>
      <c r="D403" s="57"/>
      <c r="E403" s="57"/>
      <c r="F403" s="57"/>
    </row>
    <row r="404" spans="1:6" s="42" customFormat="1" ht="13.8">
      <c r="A404" s="57"/>
      <c r="B404" s="57"/>
      <c r="C404" s="57"/>
    </row>
    <row r="405" spans="1:6" s="42" customFormat="1" ht="13.8">
      <c r="A405" s="57"/>
      <c r="B405" s="57"/>
      <c r="C405" s="57"/>
    </row>
    <row r="406" spans="1:6" s="42" customFormat="1" ht="13.8">
      <c r="A406" s="57"/>
      <c r="B406" s="57"/>
      <c r="C406" s="57"/>
    </row>
    <row r="407" spans="1:6" s="42" customFormat="1" ht="13.8">
      <c r="A407" s="57"/>
      <c r="B407" s="57"/>
      <c r="C407" s="57"/>
    </row>
    <row r="408" spans="1:6" s="42" customFormat="1" ht="13.8">
      <c r="A408" s="57"/>
      <c r="B408" s="57"/>
      <c r="C408" s="57"/>
    </row>
    <row r="409" spans="1:6" s="42" customFormat="1" ht="13.8">
      <c r="A409" s="57"/>
      <c r="B409" s="57"/>
      <c r="C409" s="57"/>
    </row>
    <row r="410" spans="1:6" s="42" customFormat="1" ht="13.8">
      <c r="A410" s="57"/>
      <c r="B410" s="57"/>
      <c r="C410" s="57"/>
    </row>
    <row r="411" spans="1:6" s="42" customFormat="1" ht="13.8">
      <c r="A411" s="57"/>
      <c r="B411" s="57"/>
      <c r="C411" s="57"/>
    </row>
    <row r="412" spans="1:6" s="42" customFormat="1" ht="13.8">
      <c r="A412" s="57"/>
      <c r="B412" s="57"/>
      <c r="C412" s="57"/>
    </row>
    <row r="413" spans="1:6" s="42" customFormat="1" ht="13.8">
      <c r="A413" s="57"/>
      <c r="B413" s="57"/>
      <c r="C413" s="57"/>
    </row>
    <row r="414" spans="1:6" s="42" customFormat="1" ht="13.8">
      <c r="A414" s="57"/>
      <c r="B414" s="57"/>
      <c r="C414" s="57"/>
    </row>
    <row r="415" spans="1:6" s="42" customFormat="1" ht="13.8">
      <c r="A415" s="57"/>
      <c r="B415" s="57"/>
      <c r="C415" s="57"/>
    </row>
    <row r="416" spans="1:6" s="42" customFormat="1" ht="13.8">
      <c r="A416" s="57"/>
      <c r="B416" s="57"/>
      <c r="C416" s="57"/>
    </row>
    <row r="417" spans="1:3" s="42" customFormat="1" ht="13.8">
      <c r="A417" s="57"/>
      <c r="B417" s="57"/>
      <c r="C417" s="57"/>
    </row>
    <row r="418" spans="1:3" s="42" customFormat="1" ht="13.8">
      <c r="A418" s="57"/>
      <c r="B418" s="57"/>
      <c r="C418" s="57"/>
    </row>
    <row r="419" spans="1:3" s="42" customFormat="1" ht="13.8">
      <c r="A419" s="57"/>
      <c r="B419" s="57"/>
      <c r="C419" s="57"/>
    </row>
    <row r="420" spans="1:3" s="42" customFormat="1" ht="13.8">
      <c r="A420" s="57"/>
      <c r="B420" s="57"/>
      <c r="C420" s="57"/>
    </row>
    <row r="421" spans="1:3" s="42" customFormat="1" ht="13.8">
      <c r="A421" s="57"/>
      <c r="B421" s="57"/>
      <c r="C421" s="57"/>
    </row>
    <row r="422" spans="1:3" s="42" customFormat="1" ht="13.8">
      <c r="A422" s="57"/>
      <c r="B422" s="57"/>
      <c r="C422" s="57"/>
    </row>
    <row r="423" spans="1:3" s="42" customFormat="1" ht="13.8">
      <c r="A423" s="57"/>
      <c r="B423" s="57"/>
      <c r="C423" s="57"/>
    </row>
    <row r="424" spans="1:3" s="42" customFormat="1" ht="13.8">
      <c r="A424" s="57"/>
      <c r="B424" s="57"/>
      <c r="C424" s="57"/>
    </row>
    <row r="425" spans="1:3" s="42" customFormat="1" ht="13.8">
      <c r="A425" s="57"/>
      <c r="B425" s="57"/>
      <c r="C425" s="57"/>
    </row>
    <row r="426" spans="1:3" s="42" customFormat="1" ht="13.8">
      <c r="A426" s="57"/>
      <c r="B426" s="57"/>
      <c r="C426" s="57"/>
    </row>
    <row r="427" spans="1:3" s="42" customFormat="1" ht="13.8">
      <c r="A427" s="57"/>
      <c r="B427" s="57"/>
      <c r="C427" s="57"/>
    </row>
    <row r="428" spans="1:3" s="42" customFormat="1" ht="13.8">
      <c r="A428" s="57"/>
      <c r="B428" s="57"/>
      <c r="C428" s="57"/>
    </row>
    <row r="429" spans="1:3" s="42" customFormat="1" ht="13.8">
      <c r="A429" s="57"/>
      <c r="B429" s="57"/>
      <c r="C429" s="57"/>
    </row>
    <row r="430" spans="1:3" s="42" customFormat="1" ht="13.8">
      <c r="A430" s="57"/>
      <c r="B430" s="57"/>
      <c r="C430" s="57"/>
    </row>
    <row r="431" spans="1:3" s="42" customFormat="1" ht="13.8">
      <c r="A431" s="57"/>
      <c r="B431" s="57"/>
      <c r="C431" s="57"/>
    </row>
    <row r="432" spans="1:3" s="42" customFormat="1" ht="13.8">
      <c r="A432" s="57"/>
      <c r="B432" s="57"/>
      <c r="C432" s="57"/>
    </row>
    <row r="433" spans="1:3" s="42" customFormat="1" ht="13.8">
      <c r="A433" s="57"/>
      <c r="B433" s="57"/>
      <c r="C433" s="57"/>
    </row>
    <row r="434" spans="1:3" s="42" customFormat="1" ht="13.8">
      <c r="A434" s="57"/>
      <c r="B434" s="57"/>
      <c r="C434" s="57"/>
    </row>
    <row r="435" spans="1:3" s="42" customFormat="1" ht="13.8">
      <c r="A435" s="57"/>
      <c r="B435" s="57"/>
      <c r="C435" s="57"/>
    </row>
    <row r="436" spans="1:3" s="42" customFormat="1" ht="13.8">
      <c r="A436" s="57"/>
      <c r="B436" s="57"/>
      <c r="C436" s="57"/>
    </row>
    <row r="437" spans="1:3" s="42" customFormat="1" ht="13.8">
      <c r="A437" s="57"/>
      <c r="B437" s="57"/>
      <c r="C437" s="57"/>
    </row>
    <row r="438" spans="1:3" s="42" customFormat="1" ht="13.8">
      <c r="A438" s="57"/>
      <c r="B438" s="57"/>
      <c r="C438" s="57"/>
    </row>
    <row r="439" spans="1:3" s="42" customFormat="1" ht="13.8">
      <c r="A439" s="57"/>
      <c r="B439" s="57"/>
      <c r="C439" s="57"/>
    </row>
    <row r="440" spans="1:3" s="42" customFormat="1" ht="13.8">
      <c r="A440" s="57"/>
      <c r="B440" s="57"/>
      <c r="C440" s="57"/>
    </row>
    <row r="441" spans="1:3" s="42" customFormat="1" ht="13.8">
      <c r="A441" s="57"/>
      <c r="B441" s="57"/>
      <c r="C441" s="57"/>
    </row>
    <row r="442" spans="1:3" s="42" customFormat="1" ht="13.8">
      <c r="A442" s="57"/>
      <c r="B442" s="57"/>
      <c r="C442" s="57"/>
    </row>
    <row r="443" spans="1:3" s="42" customFormat="1" ht="13.8">
      <c r="A443" s="57"/>
      <c r="B443" s="57"/>
      <c r="C443" s="57"/>
    </row>
    <row r="444" spans="1:3" s="42" customFormat="1" ht="13.8">
      <c r="A444" s="57"/>
      <c r="B444" s="57"/>
      <c r="C444" s="57"/>
    </row>
    <row r="445" spans="1:3" s="42" customFormat="1" ht="13.8">
      <c r="A445" s="57"/>
      <c r="B445" s="57"/>
      <c r="C445" s="57"/>
    </row>
    <row r="446" spans="1:3" s="42" customFormat="1" ht="13.8">
      <c r="A446" s="57"/>
      <c r="B446" s="57"/>
      <c r="C446" s="57"/>
    </row>
    <row r="447" spans="1:3" s="42" customFormat="1" ht="13.8">
      <c r="A447" s="57"/>
      <c r="B447" s="57"/>
      <c r="C447" s="57"/>
    </row>
    <row r="448" spans="1:3" s="42" customFormat="1" ht="13.8">
      <c r="A448" s="57"/>
      <c r="B448" s="57"/>
      <c r="C448" s="57"/>
    </row>
    <row r="449" spans="1:3" s="42" customFormat="1" ht="13.8">
      <c r="A449" s="57"/>
      <c r="B449" s="57"/>
      <c r="C449" s="57"/>
    </row>
    <row r="450" spans="1:3" s="42" customFormat="1" ht="13.8">
      <c r="A450" s="57"/>
      <c r="B450" s="57"/>
      <c r="C450" s="57"/>
    </row>
    <row r="451" spans="1:3" s="42" customFormat="1" ht="13.8">
      <c r="A451" s="57"/>
      <c r="B451" s="57"/>
      <c r="C451" s="57"/>
    </row>
    <row r="452" spans="1:3" s="42" customFormat="1" ht="13.8">
      <c r="A452" s="57"/>
      <c r="B452" s="57"/>
      <c r="C452" s="57"/>
    </row>
    <row r="453" spans="1:3" s="42" customFormat="1" ht="13.8">
      <c r="A453" s="57"/>
      <c r="B453" s="57"/>
      <c r="C453" s="57"/>
    </row>
    <row r="454" spans="1:3" s="42" customFormat="1" ht="13.8">
      <c r="A454" s="57"/>
      <c r="B454" s="57"/>
      <c r="C454" s="57"/>
    </row>
    <row r="455" spans="1:3" s="42" customFormat="1" ht="13.8">
      <c r="A455" s="57"/>
      <c r="B455" s="57"/>
      <c r="C455" s="57"/>
    </row>
    <row r="456" spans="1:3" s="42" customFormat="1" ht="13.8">
      <c r="A456" s="57"/>
      <c r="B456" s="57"/>
      <c r="C456" s="57"/>
    </row>
  </sheetData>
  <sheetProtection algorithmName="SHA-512" hashValue="YEglKQh5zDDVAzUvW4s64llOhx+Isg80Hs2ptYJaeV63qxUOO/hBTU2508eoHrnIN417Sf4fXK5ziaLjnHshdA==" saltValue="D3nOn7PDyGSEippZ5mJyJw==" spinCount="100000" sheet="1" formatCells="0" formatColumns="0" formatRows="0"/>
  <mergeCells count="74">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42:I42"/>
    <mergeCell ref="E43:I43"/>
    <mergeCell ref="E44:I44"/>
    <mergeCell ref="E31:I31"/>
    <mergeCell ref="E16:H16"/>
    <mergeCell ref="E17:H17"/>
    <mergeCell ref="E18:H18"/>
    <mergeCell ref="E19:H19"/>
    <mergeCell ref="E20:H20"/>
    <mergeCell ref="E23:I23"/>
    <mergeCell ref="E24:I24"/>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8:I48"/>
    <mergeCell ref="E49:I49"/>
    <mergeCell ref="E50:I50"/>
    <mergeCell ref="E51:I51"/>
    <mergeCell ref="A52:A53"/>
    <mergeCell ref="B52:B53"/>
    <mergeCell ref="C52:C53"/>
    <mergeCell ref="D52:D53"/>
    <mergeCell ref="E52:I53"/>
    <mergeCell ref="H59:I59"/>
    <mergeCell ref="A61:B61"/>
    <mergeCell ref="D61:E61"/>
    <mergeCell ref="H61:I61"/>
    <mergeCell ref="A62:B62"/>
    <mergeCell ref="D62:E62"/>
    <mergeCell ref="H62:I62"/>
    <mergeCell ref="A60:B60"/>
    <mergeCell ref="D60:E60"/>
    <mergeCell ref="H60:I60"/>
    <mergeCell ref="A65:B65"/>
    <mergeCell ref="D65:E65"/>
    <mergeCell ref="H65:I65"/>
    <mergeCell ref="A63:B63"/>
    <mergeCell ref="D63:E63"/>
    <mergeCell ref="H63:I63"/>
    <mergeCell ref="A64:B64"/>
    <mergeCell ref="D64:E64"/>
    <mergeCell ref="H64:I64"/>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January 2027. Thank you for sending this form in on time</oddFooter>
  </headerFooter>
  <customProperties>
    <customPr name="GUID" r:id="rId2"/>
    <customPr name="mdRecalcCache" r:id="rId3"/>
    <customPr name="mdRecalcCacheOldestCalcDT"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ADF1-DAA5-4A35-9174-6D5D7A2AA89D}">
  <sheetPr codeName="Sheet33">
    <tabColor rgb="FF00B0F0"/>
  </sheetPr>
  <dimension ref="A1:V42"/>
  <sheetViews>
    <sheetView workbookViewId="0">
      <selection activeCell="A18" sqref="A18:K18"/>
    </sheetView>
  </sheetViews>
  <sheetFormatPr defaultColWidth="7.36328125" defaultRowHeight="15.6"/>
  <cols>
    <col min="1" max="1" width="2.81640625" style="31" customWidth="1"/>
    <col min="2" max="2" width="9" style="31" customWidth="1"/>
    <col min="3" max="3" width="13.90625" style="31" customWidth="1"/>
    <col min="4" max="4" width="16" style="31" customWidth="1"/>
    <col min="5" max="5" width="17.6328125" style="31" customWidth="1"/>
    <col min="6" max="6" width="15.90625" style="31" customWidth="1"/>
    <col min="7" max="7" width="9.08984375" style="31" customWidth="1"/>
    <col min="8" max="8" width="13.1796875" style="31" customWidth="1"/>
    <col min="9" max="9" width="12.36328125" style="418" customWidth="1"/>
    <col min="10" max="10" width="10.7265625" style="416" customWidth="1"/>
    <col min="11" max="11" width="10.36328125" style="31" customWidth="1"/>
    <col min="12" max="12" width="53.1796875" style="31" customWidth="1"/>
    <col min="13" max="13" width="8.7265625" style="31" customWidth="1"/>
    <col min="14" max="14" width="6.36328125" style="31" customWidth="1"/>
    <col min="15" max="15" width="13.90625" style="31" customWidth="1"/>
    <col min="16" max="16384" width="7.36328125" style="31"/>
  </cols>
  <sheetData>
    <row r="1" spans="1:22" ht="18">
      <c r="A1" s="841" t="s">
        <v>298</v>
      </c>
      <c r="B1" s="841"/>
      <c r="C1" s="841"/>
      <c r="D1" s="841"/>
      <c r="E1" s="841"/>
      <c r="F1" s="841"/>
      <c r="G1" s="841"/>
      <c r="H1" s="841"/>
      <c r="I1" s="841"/>
      <c r="J1" s="841"/>
      <c r="K1" s="841"/>
      <c r="L1" s="14"/>
      <c r="M1" s="14"/>
      <c r="N1" s="14"/>
      <c r="O1" s="14"/>
      <c r="P1" s="14"/>
      <c r="Q1" s="14"/>
      <c r="R1" s="14"/>
      <c r="S1" s="14"/>
      <c r="T1" s="14"/>
      <c r="U1" s="14"/>
      <c r="V1" s="14"/>
    </row>
    <row r="2" spans="1:22">
      <c r="A2" s="842" t="s">
        <v>291</v>
      </c>
      <c r="B2" s="842"/>
      <c r="C2" s="842"/>
      <c r="D2" s="842"/>
      <c r="E2" s="842"/>
      <c r="F2" s="842"/>
      <c r="G2" s="842"/>
      <c r="H2" s="842"/>
      <c r="I2" s="842"/>
      <c r="J2" s="842"/>
      <c r="K2" s="842"/>
      <c r="L2" s="557" t="s">
        <v>554</v>
      </c>
      <c r="M2" s="14"/>
      <c r="N2" s="14"/>
      <c r="O2" s="14"/>
      <c r="P2" s="14"/>
      <c r="Q2" s="14"/>
      <c r="R2" s="14"/>
      <c r="S2" s="14"/>
      <c r="T2" s="14"/>
      <c r="U2" s="14"/>
      <c r="V2" s="14"/>
    </row>
    <row r="3" spans="1:22">
      <c r="A3" s="842" t="s">
        <v>292</v>
      </c>
      <c r="B3" s="842"/>
      <c r="C3" s="842"/>
      <c r="D3" s="842"/>
      <c r="E3" s="842"/>
      <c r="F3" s="842"/>
      <c r="G3" s="842"/>
      <c r="H3" s="842"/>
      <c r="I3" s="842"/>
      <c r="J3" s="842"/>
      <c r="K3" s="842"/>
      <c r="L3" s="557" t="s">
        <v>555</v>
      </c>
      <c r="M3" s="14"/>
      <c r="N3" s="14"/>
      <c r="O3" s="14"/>
      <c r="P3" s="14"/>
      <c r="Q3" s="14"/>
      <c r="R3" s="14"/>
      <c r="S3" s="14"/>
      <c r="T3" s="14"/>
      <c r="U3" s="14"/>
      <c r="V3" s="14"/>
    </row>
    <row r="4" spans="1:22">
      <c r="A4" s="842" t="s">
        <v>293</v>
      </c>
      <c r="B4" s="842"/>
      <c r="C4" s="842"/>
      <c r="D4" s="842"/>
      <c r="E4" s="842"/>
      <c r="F4" s="842"/>
      <c r="G4" s="842"/>
      <c r="H4" s="842"/>
      <c r="I4" s="842"/>
      <c r="J4" s="842"/>
      <c r="K4" s="842"/>
      <c r="L4" s="14"/>
      <c r="M4" s="14"/>
      <c r="N4" s="14"/>
      <c r="O4" s="14"/>
      <c r="P4" s="14"/>
      <c r="Q4" s="14"/>
      <c r="R4" s="14"/>
      <c r="S4" s="14"/>
      <c r="T4" s="14"/>
      <c r="U4" s="14"/>
      <c r="V4" s="14"/>
    </row>
    <row r="5" spans="1:22">
      <c r="A5" s="842" t="s">
        <v>294</v>
      </c>
      <c r="B5" s="842"/>
      <c r="C5" s="842"/>
      <c r="D5" s="842"/>
      <c r="E5" s="842"/>
      <c r="F5" s="842"/>
      <c r="G5" s="842"/>
      <c r="H5" s="842"/>
      <c r="I5" s="842"/>
      <c r="J5" s="842"/>
      <c r="K5" s="842"/>
      <c r="L5" s="14"/>
      <c r="M5" s="14"/>
      <c r="N5" s="14"/>
      <c r="O5" s="14"/>
      <c r="P5" s="14"/>
      <c r="Q5" s="14"/>
      <c r="R5" s="14"/>
      <c r="S5" s="14"/>
      <c r="T5" s="14"/>
      <c r="U5" s="14"/>
      <c r="V5" s="14"/>
    </row>
    <row r="6" spans="1:22" ht="15.6" customHeight="1">
      <c r="A6" s="842" t="s">
        <v>299</v>
      </c>
      <c r="B6" s="842"/>
      <c r="C6" s="842"/>
      <c r="D6" s="842"/>
      <c r="E6" s="842"/>
      <c r="F6" s="842"/>
      <c r="G6" s="842"/>
      <c r="H6" s="842"/>
      <c r="I6" s="842"/>
      <c r="J6" s="842"/>
      <c r="K6" s="842"/>
      <c r="L6" s="14"/>
      <c r="M6" s="14"/>
      <c r="N6" s="14"/>
      <c r="O6" s="14"/>
      <c r="P6" s="14"/>
      <c r="Q6" s="14"/>
      <c r="R6" s="14"/>
      <c r="S6" s="14"/>
      <c r="T6" s="14"/>
      <c r="U6" s="14"/>
      <c r="V6" s="14"/>
    </row>
    <row r="7" spans="1:22">
      <c r="A7" s="842" t="s">
        <v>295</v>
      </c>
      <c r="B7" s="842"/>
      <c r="C7" s="842"/>
      <c r="D7" s="842"/>
      <c r="E7" s="842"/>
      <c r="F7" s="842"/>
      <c r="G7" s="842"/>
      <c r="H7" s="842"/>
      <c r="I7" s="842"/>
      <c r="J7" s="842"/>
      <c r="K7" s="842"/>
      <c r="L7" s="14"/>
      <c r="M7" s="14"/>
      <c r="N7" s="14"/>
      <c r="O7" s="14"/>
      <c r="P7" s="14"/>
      <c r="Q7" s="14"/>
      <c r="R7" s="14"/>
      <c r="S7" s="14"/>
      <c r="T7" s="14"/>
      <c r="U7" s="14"/>
      <c r="V7" s="14"/>
    </row>
    <row r="8" spans="1:22" ht="30" customHeight="1">
      <c r="A8" s="843" t="s">
        <v>296</v>
      </c>
      <c r="B8" s="843"/>
      <c r="C8" s="843"/>
      <c r="D8" s="843"/>
      <c r="E8" s="843"/>
      <c r="F8" s="843"/>
      <c r="G8" s="843"/>
      <c r="H8" s="843"/>
      <c r="I8" s="843"/>
      <c r="J8" s="843"/>
      <c r="K8" s="843"/>
      <c r="L8" s="14"/>
      <c r="M8" s="14"/>
      <c r="N8" s="14"/>
      <c r="O8" s="14"/>
      <c r="P8" s="14"/>
      <c r="Q8" s="14"/>
      <c r="R8" s="14"/>
      <c r="S8" s="14"/>
      <c r="T8" s="14"/>
      <c r="U8" s="14"/>
      <c r="V8" s="14"/>
    </row>
    <row r="9" spans="1:22" ht="30.6" customHeight="1">
      <c r="A9" s="843" t="s">
        <v>297</v>
      </c>
      <c r="B9" s="843"/>
      <c r="C9" s="843"/>
      <c r="D9" s="843"/>
      <c r="E9" s="843"/>
      <c r="F9" s="843"/>
      <c r="G9" s="843"/>
      <c r="H9" s="843"/>
      <c r="I9" s="843"/>
      <c r="J9" s="843"/>
      <c r="K9" s="843"/>
      <c r="L9" s="14"/>
      <c r="M9" s="14"/>
      <c r="N9" s="14"/>
      <c r="O9" s="14"/>
      <c r="P9" s="14"/>
      <c r="Q9" s="14"/>
      <c r="R9" s="14"/>
      <c r="S9" s="14"/>
      <c r="T9" s="14"/>
      <c r="U9" s="14"/>
      <c r="V9" s="14"/>
    </row>
    <row r="10" spans="1:22">
      <c r="A10" s="7"/>
      <c r="B10" s="7"/>
      <c r="C10" s="7"/>
      <c r="D10" s="7"/>
      <c r="E10" s="7"/>
      <c r="F10" s="7"/>
      <c r="G10" s="7"/>
      <c r="H10" s="7"/>
      <c r="I10" s="419"/>
      <c r="J10" s="420"/>
      <c r="K10" s="7"/>
      <c r="L10" s="14"/>
      <c r="M10" s="14"/>
      <c r="N10" s="14"/>
      <c r="O10" s="14"/>
      <c r="P10" s="14"/>
      <c r="Q10" s="14"/>
      <c r="R10" s="14"/>
      <c r="S10" s="14"/>
      <c r="T10" s="14"/>
      <c r="U10" s="14"/>
      <c r="V10" s="14"/>
    </row>
    <row r="11" spans="1:22">
      <c r="A11" s="8" t="s">
        <v>300</v>
      </c>
      <c r="B11" s="7"/>
      <c r="C11" s="7"/>
      <c r="D11" s="7"/>
      <c r="E11" s="7"/>
      <c r="F11" s="7"/>
      <c r="G11" s="7"/>
      <c r="H11" s="7"/>
      <c r="I11" s="419"/>
      <c r="J11" s="420"/>
      <c r="K11" s="7"/>
      <c r="L11" s="14"/>
      <c r="M11" s="14"/>
      <c r="N11" s="14"/>
      <c r="O11" s="14"/>
      <c r="P11" s="14"/>
      <c r="Q11" s="14"/>
      <c r="R11" s="14"/>
      <c r="S11" s="14"/>
      <c r="T11" s="14"/>
      <c r="U11" s="14"/>
      <c r="V11" s="14"/>
    </row>
    <row r="12" spans="1:22" ht="110.4">
      <c r="A12" s="7"/>
      <c r="B12" s="421" t="s">
        <v>301</v>
      </c>
      <c r="C12" s="422" t="s">
        <v>302</v>
      </c>
      <c r="D12" s="422" t="s">
        <v>303</v>
      </c>
      <c r="E12" s="422" t="s">
        <v>304</v>
      </c>
      <c r="F12" s="422" t="s">
        <v>305</v>
      </c>
      <c r="G12" s="422" t="s">
        <v>306</v>
      </c>
      <c r="H12" s="422" t="s">
        <v>307</v>
      </c>
      <c r="I12" s="423" t="s">
        <v>331</v>
      </c>
      <c r="J12" s="424" t="s">
        <v>308</v>
      </c>
      <c r="K12" s="425" t="s">
        <v>309</v>
      </c>
      <c r="L12" s="14"/>
      <c r="M12" s="14"/>
      <c r="N12" s="14"/>
      <c r="O12" s="14"/>
      <c r="P12" s="14"/>
      <c r="Q12" s="14"/>
      <c r="R12" s="14"/>
      <c r="S12" s="14"/>
      <c r="T12" s="14"/>
      <c r="U12" s="14"/>
      <c r="V12" s="14"/>
    </row>
    <row r="13" spans="1:22">
      <c r="A13" s="7"/>
      <c r="B13" s="426"/>
      <c r="C13" s="427" t="s">
        <v>310</v>
      </c>
      <c r="D13" s="428" t="s">
        <v>311</v>
      </c>
      <c r="E13" s="427" t="s">
        <v>312</v>
      </c>
      <c r="F13" s="427" t="s">
        <v>313</v>
      </c>
      <c r="G13" s="427" t="s">
        <v>314</v>
      </c>
      <c r="H13" s="429"/>
      <c r="I13" s="430"/>
      <c r="J13" s="431">
        <v>42087</v>
      </c>
      <c r="K13" s="432">
        <v>240</v>
      </c>
      <c r="L13" s="556" t="s">
        <v>50</v>
      </c>
      <c r="M13" s="14"/>
      <c r="N13" s="14"/>
      <c r="O13" s="14"/>
      <c r="P13" s="14"/>
      <c r="Q13" s="14"/>
      <c r="R13" s="14"/>
      <c r="S13" s="14"/>
      <c r="T13" s="14"/>
      <c r="U13" s="14"/>
      <c r="V13" s="14"/>
    </row>
    <row r="14" spans="1:22" ht="15.6" customHeight="1">
      <c r="A14" s="7"/>
      <c r="B14" s="426"/>
      <c r="C14" s="433" t="s">
        <v>315</v>
      </c>
      <c r="D14" s="433" t="s">
        <v>316</v>
      </c>
      <c r="E14" s="433" t="s">
        <v>317</v>
      </c>
      <c r="F14" s="433" t="s">
        <v>318</v>
      </c>
      <c r="G14" s="433" t="s">
        <v>319</v>
      </c>
      <c r="H14" s="433"/>
      <c r="I14" s="433"/>
      <c r="J14" s="431">
        <v>42179</v>
      </c>
      <c r="K14" s="432">
        <v>250</v>
      </c>
      <c r="L14" s="555">
        <f>'Info about Conf'!C4</f>
        <v>0</v>
      </c>
      <c r="M14" s="14"/>
      <c r="N14" s="14"/>
      <c r="O14" s="14"/>
      <c r="P14" s="14"/>
      <c r="Q14" s="14"/>
      <c r="R14" s="14"/>
      <c r="S14" s="14"/>
      <c r="T14" s="14"/>
      <c r="U14" s="14"/>
      <c r="V14" s="14"/>
    </row>
    <row r="15" spans="1:22">
      <c r="A15" s="7"/>
      <c r="B15" s="426"/>
      <c r="C15" s="433"/>
      <c r="D15" s="434"/>
      <c r="E15" s="433"/>
      <c r="F15" s="433"/>
      <c r="G15" s="433"/>
      <c r="H15" s="433" t="s">
        <v>320</v>
      </c>
      <c r="I15" s="435"/>
      <c r="J15" s="436">
        <v>42094</v>
      </c>
      <c r="K15" s="437">
        <v>880</v>
      </c>
      <c r="L15" s="556" t="s">
        <v>399</v>
      </c>
      <c r="M15" s="14"/>
      <c r="N15" s="14"/>
      <c r="O15" s="14"/>
      <c r="P15" s="14"/>
      <c r="Q15" s="14"/>
      <c r="R15" s="14"/>
      <c r="S15" s="14"/>
      <c r="T15" s="14"/>
      <c r="U15" s="14"/>
      <c r="V15" s="14"/>
    </row>
    <row r="16" spans="1:22">
      <c r="A16" s="7"/>
      <c r="B16" s="426"/>
      <c r="C16" s="427" t="s">
        <v>321</v>
      </c>
      <c r="D16" s="428" t="s">
        <v>322</v>
      </c>
      <c r="E16" s="427" t="s">
        <v>323</v>
      </c>
      <c r="F16" s="427" t="s">
        <v>324</v>
      </c>
      <c r="G16" s="427" t="s">
        <v>325</v>
      </c>
      <c r="H16" s="429"/>
      <c r="I16" s="430" t="s">
        <v>326</v>
      </c>
      <c r="J16" s="431">
        <v>42120</v>
      </c>
      <c r="K16" s="432">
        <v>80</v>
      </c>
      <c r="L16" s="555">
        <f>'Info about Conf'!C5</f>
        <v>0</v>
      </c>
      <c r="M16" s="14"/>
      <c r="N16" s="14"/>
      <c r="O16" s="14"/>
      <c r="P16" s="14"/>
      <c r="Q16" s="14"/>
      <c r="R16" s="14"/>
      <c r="S16" s="14"/>
      <c r="T16" s="14"/>
      <c r="U16" s="14"/>
      <c r="V16" s="14"/>
    </row>
    <row r="17" spans="1:22">
      <c r="A17" s="7"/>
      <c r="B17" s="7"/>
      <c r="C17" s="7"/>
      <c r="D17" s="7"/>
      <c r="E17" s="7"/>
      <c r="F17" s="7"/>
      <c r="G17" s="7"/>
      <c r="H17" s="7"/>
      <c r="I17" s="419"/>
      <c r="J17" s="420"/>
      <c r="K17" s="7"/>
      <c r="L17" s="456">
        <v>46387</v>
      </c>
      <c r="M17" s="458"/>
      <c r="N17" s="459" t="s">
        <v>403</v>
      </c>
      <c r="O17" s="458"/>
      <c r="P17" s="14"/>
      <c r="Q17" s="14"/>
      <c r="R17" s="14"/>
      <c r="S17" s="14"/>
      <c r="T17" s="14"/>
      <c r="U17" s="14"/>
      <c r="V17" s="14"/>
    </row>
    <row r="18" spans="1:22" ht="36" customHeight="1">
      <c r="A18" s="846" t="s">
        <v>745</v>
      </c>
      <c r="B18" s="846"/>
      <c r="C18" s="846"/>
      <c r="D18" s="846"/>
      <c r="E18" s="846"/>
      <c r="F18" s="846"/>
      <c r="G18" s="846"/>
      <c r="H18" s="846"/>
      <c r="I18" s="846"/>
      <c r="J18" s="846"/>
      <c r="K18" s="846"/>
      <c r="L18" s="7"/>
      <c r="M18" s="459" t="s">
        <v>403</v>
      </c>
      <c r="N18" s="460" t="s">
        <v>400</v>
      </c>
      <c r="O18" s="460" t="s">
        <v>402</v>
      </c>
      <c r="P18" s="14"/>
      <c r="Q18" s="14"/>
      <c r="R18" s="14"/>
      <c r="S18" s="14"/>
      <c r="T18" s="14"/>
      <c r="U18" s="14"/>
      <c r="V18" s="14"/>
    </row>
    <row r="19" spans="1:22" ht="16.2" thickBot="1">
      <c r="I19" s="31"/>
      <c r="J19" s="418"/>
      <c r="L19" s="7"/>
      <c r="M19" s="458"/>
      <c r="N19" s="459" t="s">
        <v>401</v>
      </c>
      <c r="O19" s="458"/>
      <c r="P19" s="14"/>
      <c r="Q19" s="14"/>
      <c r="R19" s="14"/>
      <c r="S19" s="14"/>
      <c r="T19" s="14"/>
      <c r="U19" s="14"/>
      <c r="V19" s="14"/>
    </row>
    <row r="20" spans="1:22" ht="18.600000000000001" thickBot="1">
      <c r="C20" s="840" t="s">
        <v>285</v>
      </c>
      <c r="D20" s="840"/>
      <c r="E20" s="840"/>
      <c r="F20" s="844"/>
      <c r="G20" s="845"/>
      <c r="I20" s="847" t="s">
        <v>404</v>
      </c>
      <c r="J20" s="848"/>
      <c r="K20" s="417">
        <f>SUM(K23:K42)</f>
        <v>0</v>
      </c>
      <c r="L20" s="831" t="s">
        <v>336</v>
      </c>
      <c r="M20" s="832"/>
      <c r="N20" s="832"/>
      <c r="O20" s="833"/>
      <c r="S20" s="14"/>
      <c r="T20" s="14"/>
      <c r="U20" s="14"/>
      <c r="V20" s="14"/>
    </row>
    <row r="21" spans="1:22" ht="15.6" customHeight="1">
      <c r="C21" s="827" t="s">
        <v>328</v>
      </c>
      <c r="D21" s="849" t="s">
        <v>327</v>
      </c>
      <c r="E21" s="851" t="s">
        <v>286</v>
      </c>
      <c r="F21" s="853" t="s">
        <v>287</v>
      </c>
      <c r="G21" s="854" t="s">
        <v>288</v>
      </c>
      <c r="H21" s="825" t="s">
        <v>289</v>
      </c>
      <c r="I21" s="827" t="s">
        <v>329</v>
      </c>
      <c r="J21" s="834" t="s">
        <v>330</v>
      </c>
      <c r="K21" s="836" t="s">
        <v>197</v>
      </c>
      <c r="L21" s="829" t="s">
        <v>333</v>
      </c>
      <c r="M21" s="838" t="s">
        <v>553</v>
      </c>
      <c r="N21" s="821" t="s">
        <v>405</v>
      </c>
      <c r="O21" s="822"/>
      <c r="P21" s="462"/>
      <c r="S21" s="14"/>
      <c r="T21" s="14"/>
      <c r="U21" s="14"/>
      <c r="V21" s="14"/>
    </row>
    <row r="22" spans="1:22" ht="37.200000000000003" customHeight="1" thickBot="1">
      <c r="C22" s="828"/>
      <c r="D22" s="850"/>
      <c r="E22" s="852"/>
      <c r="F22" s="828"/>
      <c r="G22" s="852"/>
      <c r="H22" s="826"/>
      <c r="I22" s="828"/>
      <c r="J22" s="835"/>
      <c r="K22" s="837"/>
      <c r="L22" s="830"/>
      <c r="M22" s="839"/>
      <c r="N22" s="823"/>
      <c r="O22" s="824"/>
      <c r="P22" s="462"/>
      <c r="S22" s="14"/>
      <c r="T22" s="14"/>
      <c r="U22" s="14"/>
      <c r="V22" s="14"/>
    </row>
    <row r="23" spans="1:22" ht="31.2" customHeight="1">
      <c r="B23" s="438">
        <v>1</v>
      </c>
      <c r="C23" s="439"/>
      <c r="D23" s="439"/>
      <c r="E23" s="439"/>
      <c r="F23" s="439"/>
      <c r="G23" s="439"/>
      <c r="H23" s="566"/>
      <c r="I23" s="439"/>
      <c r="J23" s="440"/>
      <c r="K23" s="443"/>
      <c r="L23" s="463" t="s">
        <v>334</v>
      </c>
      <c r="M23" s="446" t="s">
        <v>403</v>
      </c>
      <c r="N23" s="461" t="str">
        <f>IF(M23="Y","G","R")</f>
        <v>R</v>
      </c>
      <c r="O23" s="534" t="s">
        <v>697</v>
      </c>
      <c r="P23" s="14"/>
      <c r="Q23" s="14"/>
      <c r="R23" s="14"/>
      <c r="S23" s="14"/>
      <c r="T23" s="14"/>
      <c r="U23" s="14"/>
      <c r="V23" s="14"/>
    </row>
    <row r="24" spans="1:22" ht="31.2" customHeight="1">
      <c r="B24" s="438">
        <v>2</v>
      </c>
      <c r="C24" s="41"/>
      <c r="D24" s="41"/>
      <c r="E24" s="41"/>
      <c r="F24" s="41"/>
      <c r="G24" s="41"/>
      <c r="H24" s="567"/>
      <c r="I24" s="41"/>
      <c r="J24" s="441"/>
      <c r="K24" s="444"/>
      <c r="L24" s="464" t="s">
        <v>695</v>
      </c>
      <c r="M24" s="446" t="s">
        <v>403</v>
      </c>
      <c r="N24" s="445" t="str">
        <f>IF(M24="Y","G","Y")</f>
        <v>Y</v>
      </c>
      <c r="O24" s="535" t="s">
        <v>698</v>
      </c>
      <c r="P24" s="14"/>
      <c r="Q24" s="14"/>
      <c r="R24" s="14"/>
      <c r="S24" s="14"/>
      <c r="T24" s="14"/>
      <c r="U24" s="14"/>
      <c r="V24" s="14"/>
    </row>
    <row r="25" spans="1:22" ht="28.8" customHeight="1">
      <c r="B25" s="438">
        <v>3</v>
      </c>
      <c r="C25" s="41"/>
      <c r="D25" s="41"/>
      <c r="E25" s="41"/>
      <c r="F25" s="41"/>
      <c r="G25" s="41"/>
      <c r="H25" s="567"/>
      <c r="I25" s="41"/>
      <c r="J25" s="441"/>
      <c r="K25" s="444"/>
      <c r="L25" s="465" t="s">
        <v>708</v>
      </c>
      <c r="M25" s="446" t="s">
        <v>403</v>
      </c>
      <c r="N25" s="445" t="str">
        <f>IF(M25="Y","G","Y")</f>
        <v>Y</v>
      </c>
      <c r="O25" s="535" t="s">
        <v>698</v>
      </c>
      <c r="P25" s="14"/>
      <c r="Q25" s="14"/>
      <c r="R25" s="14"/>
      <c r="S25" s="14"/>
      <c r="T25" s="14"/>
      <c r="U25" s="14"/>
      <c r="V25" s="14"/>
    </row>
    <row r="26" spans="1:22" ht="28.8">
      <c r="B26" s="438">
        <v>4</v>
      </c>
      <c r="C26" s="41"/>
      <c r="D26" s="41"/>
      <c r="E26" s="41"/>
      <c r="F26" s="41"/>
      <c r="G26" s="41"/>
      <c r="H26" s="567"/>
      <c r="I26" s="41"/>
      <c r="J26" s="441"/>
      <c r="K26" s="444"/>
      <c r="L26" s="465" t="s">
        <v>696</v>
      </c>
      <c r="M26" s="446" t="s">
        <v>403</v>
      </c>
      <c r="N26" s="445" t="str">
        <f t="shared" ref="N26:N27" si="0">IF(M26="Y","G","Y")</f>
        <v>Y</v>
      </c>
      <c r="O26" s="535" t="s">
        <v>698</v>
      </c>
      <c r="P26" s="14"/>
      <c r="Q26" s="14"/>
      <c r="R26" s="14"/>
      <c r="S26" s="14"/>
      <c r="T26" s="14"/>
      <c r="U26" s="14"/>
      <c r="V26" s="14"/>
    </row>
    <row r="27" spans="1:22" ht="28.8" customHeight="1" thickBot="1">
      <c r="B27" s="438">
        <v>5</v>
      </c>
      <c r="C27" s="41"/>
      <c r="D27" s="41"/>
      <c r="E27" s="41"/>
      <c r="F27" s="41"/>
      <c r="G27" s="41"/>
      <c r="H27" s="567"/>
      <c r="I27" s="41"/>
      <c r="J27" s="441"/>
      <c r="K27" s="444"/>
      <c r="L27" s="558" t="s">
        <v>340</v>
      </c>
      <c r="M27" s="532" t="s">
        <v>403</v>
      </c>
      <c r="N27" s="533" t="str">
        <f t="shared" si="0"/>
        <v>Y</v>
      </c>
      <c r="O27" s="535" t="s">
        <v>698</v>
      </c>
      <c r="P27" s="14"/>
      <c r="Q27" s="14"/>
      <c r="R27" s="14"/>
      <c r="S27" s="14"/>
      <c r="T27" s="14"/>
      <c r="U27" s="14"/>
      <c r="V27" s="14"/>
    </row>
    <row r="28" spans="1:22" ht="29.4" customHeight="1">
      <c r="B28" s="438">
        <v>6</v>
      </c>
      <c r="C28" s="41"/>
      <c r="D28" s="41"/>
      <c r="E28" s="41"/>
      <c r="F28" s="41"/>
      <c r="G28" s="41"/>
      <c r="H28" s="567"/>
      <c r="I28" s="41"/>
      <c r="J28" s="441"/>
      <c r="K28" s="442"/>
      <c r="M28" s="14"/>
      <c r="N28" s="14"/>
      <c r="O28" s="14"/>
      <c r="P28" s="14"/>
      <c r="Q28" s="14"/>
      <c r="R28" s="14"/>
      <c r="S28" s="14"/>
      <c r="T28" s="14"/>
      <c r="U28" s="14"/>
      <c r="V28" s="14"/>
    </row>
    <row r="29" spans="1:22" ht="29.4" customHeight="1">
      <c r="B29" s="438">
        <v>7</v>
      </c>
      <c r="C29" s="41"/>
      <c r="D29" s="41"/>
      <c r="E29" s="41"/>
      <c r="F29" s="41"/>
      <c r="G29" s="41"/>
      <c r="H29" s="567"/>
      <c r="I29" s="41"/>
      <c r="J29" s="441"/>
      <c r="K29" s="442"/>
      <c r="L29" s="14"/>
      <c r="M29" s="14"/>
      <c r="N29" s="14"/>
      <c r="O29" s="14"/>
      <c r="P29" s="14"/>
      <c r="Q29" s="14"/>
      <c r="R29" s="14"/>
      <c r="S29" s="14"/>
      <c r="T29" s="14"/>
      <c r="U29" s="14"/>
      <c r="V29" s="14"/>
    </row>
    <row r="30" spans="1:22" ht="29.4" customHeight="1">
      <c r="B30" s="438">
        <v>8</v>
      </c>
      <c r="C30" s="41"/>
      <c r="D30" s="41"/>
      <c r="E30" s="41"/>
      <c r="F30" s="41"/>
      <c r="G30" s="41"/>
      <c r="H30" s="567"/>
      <c r="I30" s="41"/>
      <c r="J30" s="441"/>
      <c r="K30" s="442"/>
      <c r="L30" s="14"/>
      <c r="M30" s="14"/>
      <c r="N30" s="14"/>
      <c r="O30" s="14"/>
      <c r="P30" s="14"/>
      <c r="Q30" s="14"/>
      <c r="R30" s="14"/>
      <c r="S30" s="14"/>
      <c r="T30" s="14"/>
      <c r="U30" s="14"/>
      <c r="V30" s="14"/>
    </row>
    <row r="31" spans="1:22" ht="29.4" customHeight="1">
      <c r="B31" s="438">
        <v>9</v>
      </c>
      <c r="C31" s="41"/>
      <c r="D31" s="41"/>
      <c r="E31" s="41"/>
      <c r="F31" s="41"/>
      <c r="G31" s="41"/>
      <c r="H31" s="567"/>
      <c r="I31" s="41"/>
      <c r="J31" s="441"/>
      <c r="K31" s="442"/>
      <c r="L31" s="14"/>
      <c r="M31" s="14"/>
      <c r="N31" s="14"/>
      <c r="O31" s="14"/>
      <c r="P31" s="14"/>
      <c r="Q31" s="14"/>
      <c r="R31" s="14"/>
      <c r="S31" s="14"/>
      <c r="T31" s="14"/>
      <c r="U31" s="14"/>
      <c r="V31" s="14"/>
    </row>
    <row r="32" spans="1:22" ht="29.4" customHeight="1">
      <c r="B32" s="438">
        <v>10</v>
      </c>
      <c r="C32" s="41"/>
      <c r="D32" s="41"/>
      <c r="E32" s="41"/>
      <c r="F32" s="41"/>
      <c r="G32" s="41"/>
      <c r="H32" s="567"/>
      <c r="I32" s="41"/>
      <c r="J32" s="441"/>
      <c r="K32" s="442"/>
      <c r="L32" s="14"/>
      <c r="M32" s="14"/>
      <c r="N32" s="14"/>
      <c r="O32" s="14"/>
      <c r="P32" s="14"/>
      <c r="Q32" s="14"/>
      <c r="R32" s="14"/>
      <c r="S32" s="14"/>
      <c r="T32" s="14"/>
      <c r="U32" s="14"/>
      <c r="V32" s="14"/>
    </row>
    <row r="33" spans="2:22" ht="29.4" customHeight="1">
      <c r="B33" s="438">
        <v>11</v>
      </c>
      <c r="C33" s="41"/>
      <c r="D33" s="41"/>
      <c r="E33" s="41"/>
      <c r="F33" s="41"/>
      <c r="G33" s="41"/>
      <c r="H33" s="567"/>
      <c r="I33" s="41"/>
      <c r="J33" s="441" t="s">
        <v>290</v>
      </c>
      <c r="K33" s="442"/>
      <c r="L33" s="14"/>
      <c r="M33" s="14"/>
      <c r="N33" s="14"/>
      <c r="O33" s="14"/>
      <c r="P33" s="14"/>
      <c r="Q33" s="14"/>
      <c r="R33" s="14"/>
      <c r="S33" s="14"/>
      <c r="T33" s="14"/>
      <c r="U33" s="14"/>
      <c r="V33" s="14"/>
    </row>
    <row r="34" spans="2:22" ht="29.4" customHeight="1">
      <c r="B34" s="438">
        <v>12</v>
      </c>
      <c r="C34" s="41"/>
      <c r="D34" s="41"/>
      <c r="E34" s="41"/>
      <c r="F34" s="41"/>
      <c r="G34" s="41"/>
      <c r="H34" s="567"/>
      <c r="I34" s="41"/>
      <c r="J34" s="441"/>
      <c r="K34" s="442"/>
      <c r="L34" s="14"/>
      <c r="M34" s="14"/>
      <c r="N34" s="14"/>
      <c r="O34" s="14"/>
      <c r="P34" s="14"/>
      <c r="Q34" s="14"/>
      <c r="R34" s="14"/>
      <c r="S34" s="14"/>
      <c r="T34" s="14"/>
      <c r="U34" s="14"/>
      <c r="V34" s="14"/>
    </row>
    <row r="35" spans="2:22" ht="29.4" customHeight="1">
      <c r="B35" s="438">
        <v>13</v>
      </c>
      <c r="C35" s="41"/>
      <c r="D35" s="41"/>
      <c r="E35" s="41"/>
      <c r="F35" s="41"/>
      <c r="G35" s="41"/>
      <c r="H35" s="567"/>
      <c r="I35" s="41"/>
      <c r="J35" s="441"/>
      <c r="K35" s="442"/>
      <c r="L35" s="14"/>
      <c r="M35" s="14"/>
      <c r="N35" s="14"/>
      <c r="O35" s="14"/>
      <c r="P35" s="14"/>
      <c r="Q35" s="14"/>
      <c r="R35" s="14"/>
      <c r="S35" s="14"/>
      <c r="T35" s="14"/>
      <c r="U35" s="14"/>
      <c r="V35" s="14"/>
    </row>
    <row r="36" spans="2:22" ht="29.4" customHeight="1">
      <c r="B36" s="438">
        <v>14</v>
      </c>
      <c r="C36" s="41"/>
      <c r="D36" s="41"/>
      <c r="E36" s="41"/>
      <c r="F36" s="41"/>
      <c r="G36" s="41"/>
      <c r="H36" s="567"/>
      <c r="I36" s="41"/>
      <c r="J36" s="441"/>
      <c r="K36" s="442"/>
      <c r="L36" s="14"/>
      <c r="M36" s="14"/>
      <c r="N36" s="14"/>
      <c r="O36" s="14"/>
      <c r="P36" s="14"/>
      <c r="Q36" s="14"/>
      <c r="R36" s="14"/>
      <c r="S36" s="14"/>
      <c r="T36" s="14"/>
      <c r="U36" s="14"/>
      <c r="V36" s="14"/>
    </row>
    <row r="37" spans="2:22" ht="29.4" customHeight="1">
      <c r="B37" s="438">
        <v>15</v>
      </c>
      <c r="C37" s="41"/>
      <c r="D37" s="41"/>
      <c r="E37" s="41"/>
      <c r="F37" s="41"/>
      <c r="G37" s="41"/>
      <c r="H37" s="567"/>
      <c r="I37" s="41"/>
      <c r="J37" s="441"/>
      <c r="K37" s="442"/>
      <c r="L37" s="14"/>
      <c r="M37" s="14"/>
      <c r="N37" s="14"/>
      <c r="O37" s="14"/>
      <c r="P37" s="14"/>
      <c r="Q37" s="14"/>
      <c r="R37" s="14"/>
      <c r="S37" s="14"/>
      <c r="T37" s="14"/>
      <c r="U37" s="14"/>
      <c r="V37" s="14"/>
    </row>
    <row r="38" spans="2:22" ht="29.4" customHeight="1">
      <c r="B38" s="438">
        <v>16</v>
      </c>
      <c r="C38" s="41"/>
      <c r="D38" s="41"/>
      <c r="E38" s="41"/>
      <c r="F38" s="41"/>
      <c r="G38" s="41"/>
      <c r="H38" s="567"/>
      <c r="I38" s="41"/>
      <c r="J38" s="441"/>
      <c r="K38" s="442"/>
      <c r="L38" s="14"/>
      <c r="M38" s="14"/>
      <c r="N38" s="14"/>
      <c r="O38" s="14"/>
      <c r="P38" s="14"/>
      <c r="Q38" s="14"/>
      <c r="R38" s="14"/>
      <c r="S38" s="14"/>
      <c r="T38" s="14"/>
      <c r="U38" s="14"/>
      <c r="V38" s="14"/>
    </row>
    <row r="39" spans="2:22" ht="29.4" customHeight="1">
      <c r="B39" s="438">
        <v>17</v>
      </c>
      <c r="C39" s="41"/>
      <c r="D39" s="41"/>
      <c r="E39" s="41"/>
      <c r="F39" s="41"/>
      <c r="G39" s="41"/>
      <c r="H39" s="567"/>
      <c r="I39" s="41"/>
      <c r="J39" s="441"/>
      <c r="K39" s="442"/>
      <c r="L39" s="14"/>
      <c r="M39" s="14"/>
      <c r="N39" s="14"/>
      <c r="O39" s="14"/>
      <c r="P39" s="14"/>
      <c r="Q39" s="14"/>
      <c r="R39" s="14"/>
      <c r="S39" s="14"/>
      <c r="T39" s="14"/>
      <c r="U39" s="14"/>
      <c r="V39" s="14"/>
    </row>
    <row r="40" spans="2:22" ht="29.4" customHeight="1">
      <c r="B40" s="438">
        <v>18</v>
      </c>
      <c r="C40" s="41"/>
      <c r="D40" s="41"/>
      <c r="E40" s="41"/>
      <c r="F40" s="41"/>
      <c r="G40" s="41"/>
      <c r="H40" s="567"/>
      <c r="I40" s="41"/>
      <c r="J40" s="441"/>
      <c r="K40" s="442"/>
      <c r="L40" s="14"/>
      <c r="M40" s="14"/>
      <c r="N40" s="14"/>
      <c r="O40" s="14"/>
      <c r="P40" s="14"/>
      <c r="Q40" s="14"/>
      <c r="R40" s="14"/>
      <c r="S40" s="14"/>
      <c r="T40" s="14"/>
      <c r="U40" s="14"/>
      <c r="V40" s="14"/>
    </row>
    <row r="41" spans="2:22" ht="29.4" customHeight="1">
      <c r="B41" s="438">
        <v>19</v>
      </c>
      <c r="C41" s="41"/>
      <c r="D41" s="41"/>
      <c r="E41" s="41"/>
      <c r="F41" s="41"/>
      <c r="G41" s="41"/>
      <c r="H41" s="567"/>
      <c r="I41" s="41"/>
      <c r="J41" s="441"/>
      <c r="K41" s="442"/>
      <c r="L41" s="14"/>
      <c r="M41" s="14"/>
      <c r="N41" s="14"/>
      <c r="O41" s="14"/>
      <c r="P41" s="14"/>
      <c r="Q41" s="14"/>
      <c r="R41" s="14"/>
      <c r="S41" s="14"/>
      <c r="T41" s="14"/>
      <c r="U41" s="14"/>
      <c r="V41" s="14"/>
    </row>
    <row r="42" spans="2:22" ht="29.4" customHeight="1">
      <c r="B42" s="438">
        <v>20</v>
      </c>
      <c r="C42" s="41"/>
      <c r="D42" s="41"/>
      <c r="E42" s="41"/>
      <c r="F42" s="41"/>
      <c r="G42" s="41"/>
      <c r="H42" s="567"/>
      <c r="I42" s="41"/>
      <c r="J42" s="441"/>
      <c r="K42" s="442"/>
      <c r="L42" s="14"/>
      <c r="M42" s="14"/>
      <c r="N42" s="14"/>
      <c r="O42" s="14"/>
      <c r="P42" s="14"/>
      <c r="Q42" s="14"/>
      <c r="R42" s="14"/>
      <c r="S42" s="14"/>
      <c r="T42" s="14"/>
      <c r="U42" s="14"/>
      <c r="V42" s="14"/>
    </row>
  </sheetData>
  <sheetProtection algorithmName="SHA-512" hashValue="laKoWQnlyHvFwKotOkkyjon6efPHGBjikaTFMhDw+PrbjYIdZeG8qIXmp/3TBtT97VJ5WEzqh7IiAfT78QTsMw==" saltValue="SYUS51Hfl7R0cMLWUJ6Kjg==" spinCount="100000" sheet="1" objects="1" scenarios="1"/>
  <mergeCells count="26">
    <mergeCell ref="L21:L22"/>
    <mergeCell ref="M21:M22"/>
    <mergeCell ref="N21:O22"/>
    <mergeCell ref="L20:O20"/>
    <mergeCell ref="C21:C22"/>
    <mergeCell ref="D21:D22"/>
    <mergeCell ref="E21:E22"/>
    <mergeCell ref="F21:F22"/>
    <mergeCell ref="G21:G22"/>
    <mergeCell ref="H21:H22"/>
    <mergeCell ref="I21:I22"/>
    <mergeCell ref="J21:J22"/>
    <mergeCell ref="K21:K22"/>
    <mergeCell ref="A7:K7"/>
    <mergeCell ref="A8:K8"/>
    <mergeCell ref="A9:K9"/>
    <mergeCell ref="A18:K18"/>
    <mergeCell ref="C20:E20"/>
    <mergeCell ref="F20:G20"/>
    <mergeCell ref="I20:J20"/>
    <mergeCell ref="A6:K6"/>
    <mergeCell ref="A1:K1"/>
    <mergeCell ref="A2:K2"/>
    <mergeCell ref="A3:K3"/>
    <mergeCell ref="A4:K4"/>
    <mergeCell ref="A5:K5"/>
  </mergeCells>
  <conditionalFormatting sqref="N23">
    <cfRule type="containsText" dxfId="12" priority="4" operator="containsText" text="R">
      <formula>NOT(ISERROR(SEARCH("R",N23)))</formula>
    </cfRule>
  </conditionalFormatting>
  <conditionalFormatting sqref="N23:N27">
    <cfRule type="containsText" dxfId="11" priority="1" operator="containsText" text="G">
      <formula>NOT(ISERROR(SEARCH("G",N23)))</formula>
    </cfRule>
  </conditionalFormatting>
  <conditionalFormatting sqref="N24:N27">
    <cfRule type="containsText" dxfId="10" priority="3" operator="containsText" text="Y">
      <formula>NOT(ISERROR(SEARCH("Y",N24)))</formula>
    </cfRule>
  </conditionalFormatting>
  <dataValidations count="2">
    <dataValidation type="list" allowBlank="1" showInputMessage="1" showErrorMessage="1" sqref="M24:M27" xr:uid="{CC81A7FE-C8CA-4FA4-ADF7-40AE1D65C782}">
      <formula1>$N$17:$N$19</formula1>
    </dataValidation>
    <dataValidation type="list" allowBlank="1" showInputMessage="1" showErrorMessage="1" sqref="M23" xr:uid="{82846980-75DE-4C08-91AE-7C8B19FC3CEF}">
      <formula1>$M$18:$O$18</formula1>
    </dataValidation>
  </dataValidations>
  <hyperlinks>
    <hyperlink ref="L2" location="'GA Instructions'!A1" display="Click here to see Gift Aid Instructions" xr:uid="{CF4CC655-43A8-432F-9315-EE6F42A05413}"/>
    <hyperlink ref="L3" location="'GA Claim Form Instructions'!A1" display="Click here to see GA claim form Instructions" xr:uid="{E9FA1918-3AB7-4DF4-AE82-4D225AE004A4}"/>
  </hyperlinks>
  <pageMargins left="0.7" right="0.7" top="0.75" bottom="0.75" header="0.3" footer="0.3"/>
  <customProperties>
    <customPr name="GUID"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theme="9"/>
  </sheetPr>
  <dimension ref="A1:E103"/>
  <sheetViews>
    <sheetView view="pageLayout" zoomScaleNormal="100" workbookViewId="0">
      <selection activeCell="E29" sqref="E29"/>
    </sheetView>
  </sheetViews>
  <sheetFormatPr defaultColWidth="8.90625" defaultRowHeight="14.4"/>
  <cols>
    <col min="1" max="1" width="46.1796875" style="244" customWidth="1"/>
    <col min="2" max="3" width="11.81640625" style="244" customWidth="1"/>
    <col min="4" max="5" width="8.90625" style="244"/>
    <col min="6" max="16384" width="8.90625" style="235"/>
  </cols>
  <sheetData>
    <row r="1" spans="1:3">
      <c r="A1" s="234" t="s">
        <v>148</v>
      </c>
    </row>
    <row r="2" spans="1:3">
      <c r="A2" s="236">
        <f>'Info about Conf'!C5</f>
        <v>0</v>
      </c>
      <c r="B2" s="236"/>
      <c r="C2" s="236"/>
    </row>
    <row r="3" spans="1:3" ht="14.25" customHeight="1">
      <c r="B3" s="237" t="s">
        <v>133</v>
      </c>
      <c r="C3" s="237" t="s">
        <v>134</v>
      </c>
    </row>
    <row r="4" spans="1:3" ht="14.25" customHeight="1">
      <c r="B4" s="238" t="s">
        <v>782</v>
      </c>
      <c r="C4" s="237" t="s">
        <v>783</v>
      </c>
    </row>
    <row r="5" spans="1:3">
      <c r="B5" s="236"/>
      <c r="C5" s="236"/>
    </row>
    <row r="6" spans="1:3">
      <c r="A6" s="234" t="s">
        <v>141</v>
      </c>
      <c r="B6" s="239">
        <f>'Dec 26 Return'!D10</f>
        <v>0</v>
      </c>
      <c r="C6" s="239">
        <f>'Jun 26 Return'!D10+'Sep 26 Return'!D10+'Dec 26 Return'!D10</f>
        <v>0</v>
      </c>
    </row>
    <row r="7" spans="1:3">
      <c r="A7" s="236"/>
      <c r="B7" s="239"/>
      <c r="C7" s="239"/>
    </row>
    <row r="8" spans="1:3">
      <c r="A8" s="234" t="s">
        <v>136</v>
      </c>
      <c r="B8" s="239">
        <f>'Dec 26 Return'!D31</f>
        <v>0</v>
      </c>
      <c r="C8" s="239">
        <f>'Jun 26 Return'!D31+'Sep 26 Return'!D31+'Dec 26 Return'!D31</f>
        <v>0</v>
      </c>
    </row>
    <row r="9" spans="1:3">
      <c r="A9" s="236"/>
      <c r="B9" s="240"/>
      <c r="C9" s="240"/>
    </row>
    <row r="10" spans="1:3">
      <c r="A10" s="236" t="s">
        <v>137</v>
      </c>
      <c r="B10" s="240">
        <f>SUM('Dec 26 Return'!C35:C44)</f>
        <v>0</v>
      </c>
      <c r="C10" s="240">
        <f>SUM('Jun 26 Return'!C35:C44)+SUM('Sep 26 Return'!C35:C44)+SUM('Dec 26 Return'!C35:C44)</f>
        <v>0</v>
      </c>
    </row>
    <row r="11" spans="1:3">
      <c r="A11" s="236" t="s">
        <v>138</v>
      </c>
      <c r="B11" s="240">
        <f>SUM('Dec 26 Return'!C46:C49)</f>
        <v>0</v>
      </c>
      <c r="C11" s="240">
        <f>SUM('Jun 26 Return'!C46:C49)+SUM('Sep 26 Return'!C46:C49)+SUM('Dec 26 Return'!C46:C49)</f>
        <v>0</v>
      </c>
    </row>
    <row r="12" spans="1:3">
      <c r="A12" s="236" t="s">
        <v>139</v>
      </c>
      <c r="B12" s="240">
        <f>SUM('Dec 26 Return'!C52:C59)</f>
        <v>0</v>
      </c>
      <c r="C12" s="240">
        <f>SUM('Jun 26 Return'!C52:C59)+SUM('Sep 26 Return'!C52:C59)+SUM('Dec 26 Return'!C52:C59)</f>
        <v>0</v>
      </c>
    </row>
    <row r="13" spans="1:3">
      <c r="A13" s="234" t="s">
        <v>140</v>
      </c>
      <c r="B13" s="241">
        <f>SUM(B10:B12)</f>
        <v>0</v>
      </c>
      <c r="C13" s="241">
        <f>SUM(C10:C12)</f>
        <v>0</v>
      </c>
    </row>
    <row r="14" spans="1:3">
      <c r="A14" s="236"/>
      <c r="B14" s="240"/>
      <c r="C14" s="240"/>
    </row>
    <row r="15" spans="1:3" ht="15" thickBot="1">
      <c r="A15" s="234" t="s">
        <v>142</v>
      </c>
      <c r="B15" s="242">
        <f>B6+B8-B13</f>
        <v>0</v>
      </c>
      <c r="C15" s="242">
        <f>C6+C8-C13</f>
        <v>0</v>
      </c>
    </row>
    <row r="16" spans="1:3" ht="15" thickTop="1">
      <c r="B16" s="245"/>
      <c r="C16" s="245"/>
    </row>
    <row r="17" spans="1:3">
      <c r="B17" s="245"/>
      <c r="C17" s="245"/>
    </row>
    <row r="18" spans="1:3">
      <c r="A18" s="236" t="s">
        <v>143</v>
      </c>
      <c r="B18" s="240">
        <f>-'Dec 26 Return'!K35</f>
        <v>0</v>
      </c>
      <c r="C18" s="245"/>
    </row>
    <row r="19" spans="1:3">
      <c r="A19" s="236" t="s">
        <v>144</v>
      </c>
      <c r="B19" s="240">
        <f>'Dec 26 Return'!K42</f>
        <v>0</v>
      </c>
      <c r="C19" s="245"/>
    </row>
    <row r="20" spans="1:3" ht="15" thickBot="1">
      <c r="A20" s="234" t="s">
        <v>142</v>
      </c>
      <c r="B20" s="242">
        <f>SUM(B18:B19)</f>
        <v>0</v>
      </c>
      <c r="C20" s="245"/>
    </row>
    <row r="21" spans="1:3" ht="15" thickTop="1">
      <c r="B21" s="245"/>
      <c r="C21" s="245"/>
    </row>
    <row r="22" spans="1:3">
      <c r="B22" s="245"/>
      <c r="C22" s="245"/>
    </row>
    <row r="23" spans="1:3">
      <c r="A23" s="234" t="s">
        <v>145</v>
      </c>
      <c r="B23" s="245"/>
      <c r="C23" s="245"/>
    </row>
    <row r="24" spans="1:3">
      <c r="A24" s="244" t="s">
        <v>343</v>
      </c>
      <c r="B24" s="245">
        <f>'Dec 26 Return'!K21+'Dec 26 Return'!K23</f>
        <v>17.5</v>
      </c>
      <c r="C24" s="245"/>
    </row>
    <row r="25" spans="1:3">
      <c r="A25" s="244" t="s">
        <v>344</v>
      </c>
      <c r="B25" s="245" t="e">
        <f>'Dec 26 Return'!K22</f>
        <v>#N/A</v>
      </c>
      <c r="C25" s="245"/>
    </row>
    <row r="26" spans="1:3">
      <c r="B26" s="245"/>
      <c r="C26" s="245"/>
    </row>
    <row r="27" spans="1:3">
      <c r="B27" s="245"/>
      <c r="C27" s="245"/>
    </row>
    <row r="28" spans="1:3">
      <c r="B28" s="245"/>
      <c r="C28" s="245"/>
    </row>
    <row r="29" spans="1:3">
      <c r="B29" s="245"/>
      <c r="C29" s="245"/>
    </row>
    <row r="30" spans="1:3">
      <c r="B30" s="245"/>
      <c r="C30" s="245"/>
    </row>
    <row r="31" spans="1:3" ht="15" thickBot="1">
      <c r="A31" s="236" t="s">
        <v>146</v>
      </c>
      <c r="B31" s="242" t="e">
        <f>SUM(B24:B30)</f>
        <v>#N/A</v>
      </c>
      <c r="C31" s="245"/>
    </row>
    <row r="32" spans="1:3" ht="15" thickTop="1">
      <c r="B32" s="245"/>
      <c r="C32" s="245"/>
    </row>
    <row r="33" spans="1:3" ht="15" thickBot="1">
      <c r="A33" s="234" t="e">
        <f>IF(B33&gt;0,"Funds available to spend","Funds needed to be raised")</f>
        <v>#N/A</v>
      </c>
      <c r="B33" s="242" t="e">
        <f>B15-B31</f>
        <v>#N/A</v>
      </c>
      <c r="C33" s="245"/>
    </row>
    <row r="34" spans="1:3" ht="15" thickTop="1">
      <c r="B34" s="245"/>
      <c r="C34" s="245"/>
    </row>
    <row r="35" spans="1:3">
      <c r="B35" s="245"/>
      <c r="C35" s="245"/>
    </row>
    <row r="36" spans="1:3">
      <c r="A36" s="247" t="s">
        <v>147</v>
      </c>
    </row>
    <row r="37" spans="1:3">
      <c r="A37" s="922"/>
      <c r="B37" s="922"/>
      <c r="C37" s="922"/>
    </row>
    <row r="38" spans="1:3">
      <c r="A38" s="922"/>
      <c r="B38" s="922"/>
      <c r="C38" s="922"/>
    </row>
    <row r="39" spans="1:3">
      <c r="A39" s="922"/>
      <c r="B39" s="922"/>
      <c r="C39" s="922"/>
    </row>
    <row r="40" spans="1:3">
      <c r="A40" s="922"/>
      <c r="B40" s="922"/>
      <c r="C40" s="922"/>
    </row>
    <row r="41" spans="1:3">
      <c r="A41" s="922"/>
      <c r="B41" s="922"/>
      <c r="C41" s="922"/>
    </row>
    <row r="42" spans="1:3">
      <c r="A42" s="922"/>
      <c r="B42" s="922"/>
      <c r="C42" s="922"/>
    </row>
    <row r="43" spans="1:3">
      <c r="A43" s="922"/>
      <c r="B43" s="922"/>
      <c r="C43" s="922"/>
    </row>
    <row r="44" spans="1:3">
      <c r="A44" s="922"/>
      <c r="B44" s="922"/>
      <c r="C44" s="922"/>
    </row>
    <row r="45" spans="1:3">
      <c r="A45" s="922"/>
      <c r="B45" s="922"/>
      <c r="C45" s="922"/>
    </row>
    <row r="46" spans="1:3">
      <c r="A46" s="922"/>
      <c r="B46" s="922"/>
      <c r="C46" s="922"/>
    </row>
    <row r="47" spans="1:3">
      <c r="A47" s="922"/>
      <c r="B47" s="922"/>
      <c r="C47" s="922"/>
    </row>
    <row r="48" spans="1:3">
      <c r="A48" s="922"/>
      <c r="B48" s="922"/>
      <c r="C48" s="922"/>
    </row>
    <row r="51" spans="1:3">
      <c r="A51" s="234" t="s">
        <v>135</v>
      </c>
      <c r="B51" s="236"/>
      <c r="C51" s="236"/>
    </row>
    <row r="52" spans="1:3">
      <c r="A52" s="236">
        <f>'Info about Conf'!C5</f>
        <v>0</v>
      </c>
      <c r="B52" s="237" t="s">
        <v>133</v>
      </c>
      <c r="C52" s="237" t="s">
        <v>134</v>
      </c>
    </row>
    <row r="53" spans="1:3">
      <c r="A53" s="236"/>
      <c r="B53" s="238" t="str">
        <f>B4</f>
        <v>Dec 2026</v>
      </c>
      <c r="C53" s="237" t="str">
        <f>C4</f>
        <v>Apr-Dec 2026</v>
      </c>
    </row>
    <row r="54" spans="1:3">
      <c r="A54" s="236" t="s">
        <v>6</v>
      </c>
      <c r="B54" s="240">
        <f>'Dec 26 Return'!C13</f>
        <v>0</v>
      </c>
      <c r="C54" s="240">
        <f>'Dec 26 Return'!C13+'Sep 26 Return'!C13+'Jun 26 Return'!C13</f>
        <v>0</v>
      </c>
    </row>
    <row r="55" spans="1:3">
      <c r="A55" s="236" t="s">
        <v>7</v>
      </c>
      <c r="B55" s="240">
        <f>'Dec 26 Return'!C14</f>
        <v>0</v>
      </c>
      <c r="C55" s="240">
        <f>'Dec 26 Return'!C14+'Sep 26 Return'!C14+'Jun 26 Return'!C14</f>
        <v>0</v>
      </c>
    </row>
    <row r="56" spans="1:3">
      <c r="A56" s="236" t="s">
        <v>8</v>
      </c>
      <c r="B56" s="240">
        <f>'Dec 26 Return'!C15</f>
        <v>0</v>
      </c>
      <c r="C56" s="240">
        <f>'Dec 26 Return'!C15+'Sep 26 Return'!C15+'Jun 26 Return'!C15</f>
        <v>0</v>
      </c>
    </row>
    <row r="57" spans="1:3">
      <c r="A57" s="236" t="s">
        <v>130</v>
      </c>
      <c r="B57" s="240">
        <f>'Dec 26 Return'!C16</f>
        <v>0</v>
      </c>
      <c r="C57" s="240">
        <f>'Dec 26 Return'!C16+'Sep 26 Return'!C16+'Jun 26 Return'!C16</f>
        <v>0</v>
      </c>
    </row>
    <row r="58" spans="1:3">
      <c r="A58" s="236" t="s">
        <v>117</v>
      </c>
      <c r="B58" s="240">
        <f>'Dec 26 Return'!C17</f>
        <v>0</v>
      </c>
      <c r="C58" s="240">
        <f>'Dec 26 Return'!C17+'Sep 26 Return'!C17+'Jun 26 Return'!C17</f>
        <v>0</v>
      </c>
    </row>
    <row r="59" spans="1:3">
      <c r="A59" s="236" t="s">
        <v>17</v>
      </c>
      <c r="B59" s="240">
        <f>'Dec 26 Return'!C18</f>
        <v>0</v>
      </c>
      <c r="C59" s="240">
        <f>'Dec 26 Return'!C18+'Sep 26 Return'!C18+'Jun 26 Return'!C18</f>
        <v>0</v>
      </c>
    </row>
    <row r="60" spans="1:3">
      <c r="A60" s="236" t="s">
        <v>129</v>
      </c>
      <c r="B60" s="240">
        <f>'Dec 26 Return'!C19</f>
        <v>0</v>
      </c>
      <c r="C60" s="240">
        <f>'Dec 26 Return'!C19+'Sep 26 Return'!C19+'Jun 26 Return'!C19</f>
        <v>0</v>
      </c>
    </row>
    <row r="61" spans="1:3">
      <c r="A61" s="234" t="s">
        <v>229</v>
      </c>
      <c r="B61" s="241">
        <f>SUM(B54:B60)</f>
        <v>0</v>
      </c>
      <c r="C61" s="241">
        <f>SUM(C54:C60)</f>
        <v>0</v>
      </c>
    </row>
    <row r="62" spans="1:3" ht="4.5" customHeight="1">
      <c r="A62" s="236"/>
      <c r="B62" s="240"/>
      <c r="C62" s="240"/>
    </row>
    <row r="63" spans="1:3">
      <c r="A63" s="236" t="s">
        <v>9</v>
      </c>
      <c r="B63" s="240">
        <f>'Dec 26 Return'!C24</f>
        <v>0</v>
      </c>
      <c r="C63" s="240">
        <f>'Dec 26 Return'!C24+'Sep 26 Return'!C24+'Jun 26 Return'!C24</f>
        <v>0</v>
      </c>
    </row>
    <row r="64" spans="1:3">
      <c r="A64" s="236" t="s">
        <v>339</v>
      </c>
      <c r="B64" s="240">
        <f>'Dec 26 Return'!C25</f>
        <v>0</v>
      </c>
      <c r="C64" s="240">
        <f>'Dec 26 Return'!C25+'Sep 26 Return'!C25+'Jun 26 Return'!C25</f>
        <v>0</v>
      </c>
    </row>
    <row r="65" spans="1:3">
      <c r="A65" s="236" t="s">
        <v>54</v>
      </c>
      <c r="B65" s="240">
        <f>'Dec 26 Return'!C26</f>
        <v>0</v>
      </c>
      <c r="C65" s="240">
        <f>'Dec 26 Return'!C26+'Sep 26 Return'!C26+'Jun 26 Return'!C26</f>
        <v>0</v>
      </c>
    </row>
    <row r="66" spans="1:3">
      <c r="A66" s="236" t="s">
        <v>28</v>
      </c>
      <c r="B66" s="240">
        <f>'Dec 26 Return'!C27</f>
        <v>0</v>
      </c>
      <c r="C66" s="240">
        <f>'Dec 26 Return'!C27+'Sep 26 Return'!C27+'Jun 26 Return'!C27</f>
        <v>0</v>
      </c>
    </row>
    <row r="67" spans="1:3">
      <c r="A67" s="236" t="s">
        <v>33</v>
      </c>
      <c r="B67" s="240">
        <f>'Dec 26 Return'!C29</f>
        <v>0</v>
      </c>
      <c r="C67" s="240">
        <f>'Dec 26 Return'!C29+'Sep 26 Return'!C29+'Jun 26 Return'!C29</f>
        <v>0</v>
      </c>
    </row>
    <row r="68" spans="1:3">
      <c r="A68" s="236" t="s">
        <v>131</v>
      </c>
      <c r="B68" s="240">
        <f>'Dec 26 Return'!C30</f>
        <v>0</v>
      </c>
      <c r="C68" s="240">
        <f>'Dec 26 Return'!C30+'Sep 26 Return'!C30+'Jun 26 Return'!C30</f>
        <v>0</v>
      </c>
    </row>
    <row r="69" spans="1:3" ht="15" thickBot="1">
      <c r="A69" s="234" t="s">
        <v>132</v>
      </c>
      <c r="B69" s="242">
        <f>SUM(B61:B68)</f>
        <v>0</v>
      </c>
      <c r="C69" s="242">
        <f>SUM(C61:C68)</f>
        <v>0</v>
      </c>
    </row>
    <row r="70" spans="1:3" ht="15" thickTop="1">
      <c r="A70" s="236"/>
      <c r="B70" s="240"/>
      <c r="C70" s="240"/>
    </row>
    <row r="71" spans="1:3">
      <c r="A71" s="234" t="s">
        <v>107</v>
      </c>
      <c r="B71" s="240"/>
      <c r="C71" s="240"/>
    </row>
    <row r="72" spans="1:3">
      <c r="A72" s="236" t="s">
        <v>18</v>
      </c>
      <c r="B72" s="240">
        <f>'Dec 26 Return'!C35</f>
        <v>0</v>
      </c>
      <c r="C72" s="240">
        <f>'Dec 26 Return'!C35+'Sep 26 Return'!C35+'Jun 26 Return'!C35</f>
        <v>0</v>
      </c>
    </row>
    <row r="73" spans="1:3">
      <c r="A73" s="236" t="s">
        <v>15</v>
      </c>
      <c r="B73" s="240">
        <f>'Dec 26 Return'!C36</f>
        <v>0</v>
      </c>
      <c r="C73" s="240">
        <f>'Dec 26 Return'!C36+'Sep 26 Return'!C36+'Jun 26 Return'!C36</f>
        <v>0</v>
      </c>
    </row>
    <row r="74" spans="1:3">
      <c r="A74" s="236" t="s">
        <v>19</v>
      </c>
      <c r="B74" s="240">
        <f>'Dec 26 Return'!C37</f>
        <v>0</v>
      </c>
      <c r="C74" s="240">
        <f>'Dec 26 Return'!C37+'Sep 26 Return'!C37+'Jun 26 Return'!C37</f>
        <v>0</v>
      </c>
    </row>
    <row r="75" spans="1:3">
      <c r="A75" s="236" t="s">
        <v>20</v>
      </c>
      <c r="B75" s="240">
        <f>'Dec 26 Return'!C38</f>
        <v>0</v>
      </c>
      <c r="C75" s="240">
        <f>'Dec 26 Return'!C38+'Sep 26 Return'!C38+'Jun 26 Return'!C38</f>
        <v>0</v>
      </c>
    </row>
    <row r="76" spans="1:3">
      <c r="A76" s="236" t="s">
        <v>10</v>
      </c>
      <c r="B76" s="240">
        <f>'Dec 26 Return'!C39</f>
        <v>0</v>
      </c>
      <c r="C76" s="240">
        <f>'Dec 26 Return'!C39+'Sep 26 Return'!C39+'Jun 26 Return'!C39</f>
        <v>0</v>
      </c>
    </row>
    <row r="77" spans="1:3">
      <c r="A77" s="236" t="s">
        <v>38</v>
      </c>
      <c r="B77" s="240">
        <f>'Dec 26 Return'!C40</f>
        <v>0</v>
      </c>
      <c r="C77" s="240">
        <f>'Dec 26 Return'!C40+'Sep 26 Return'!C40+'Jun 26 Return'!C40</f>
        <v>0</v>
      </c>
    </row>
    <row r="78" spans="1:3">
      <c r="A78" s="236" t="s">
        <v>23</v>
      </c>
      <c r="B78" s="240">
        <f>'Dec 26 Return'!C41</f>
        <v>0</v>
      </c>
      <c r="C78" s="240">
        <f>'Dec 26 Return'!C41+'Sep 26 Return'!C41+'Jun 26 Return'!C41</f>
        <v>0</v>
      </c>
    </row>
    <row r="79" spans="1:3">
      <c r="A79" s="236" t="s">
        <v>21</v>
      </c>
      <c r="B79" s="240">
        <f>'Dec 26 Return'!C42</f>
        <v>0</v>
      </c>
      <c r="C79" s="240">
        <f>'Dec 26 Return'!C42+'Sep 26 Return'!C42+'Jun 26 Return'!C42</f>
        <v>0</v>
      </c>
    </row>
    <row r="80" spans="1:3">
      <c r="A80" s="236" t="s">
        <v>22</v>
      </c>
      <c r="B80" s="240">
        <f>'Dec 26 Return'!C43</f>
        <v>0</v>
      </c>
      <c r="C80" s="240">
        <f>'Dec 26 Return'!C43+'Sep 26 Return'!C43+'Jun 26 Return'!C43</f>
        <v>0</v>
      </c>
    </row>
    <row r="81" spans="1:3">
      <c r="A81" s="236" t="s">
        <v>11</v>
      </c>
      <c r="B81" s="240">
        <f>'Dec 26 Return'!C44</f>
        <v>0</v>
      </c>
      <c r="C81" s="240">
        <f>'Dec 26 Return'!C44+'Sep 26 Return'!C44+'Jun 26 Return'!C44</f>
        <v>0</v>
      </c>
    </row>
    <row r="82" spans="1:3">
      <c r="A82" s="236"/>
      <c r="B82" s="241">
        <f>SUM(B72:B81)</f>
        <v>0</v>
      </c>
      <c r="C82" s="241">
        <f>SUM(C72:C81)</f>
        <v>0</v>
      </c>
    </row>
    <row r="83" spans="1:3" ht="4.5" customHeight="1">
      <c r="A83" s="236"/>
      <c r="B83" s="240"/>
      <c r="C83" s="240"/>
    </row>
    <row r="84" spans="1:3">
      <c r="A84" s="234" t="s">
        <v>108</v>
      </c>
      <c r="B84" s="240"/>
      <c r="C84" s="240"/>
    </row>
    <row r="85" spans="1:3">
      <c r="A85" s="236" t="s">
        <v>24</v>
      </c>
      <c r="B85" s="240">
        <f>'Dec 26 Return'!C46</f>
        <v>0</v>
      </c>
      <c r="C85" s="240">
        <f>'Dec 26 Return'!C46+'Sep 26 Return'!C46+'Jun 26 Return'!C46</f>
        <v>0</v>
      </c>
    </row>
    <row r="86" spans="1:3">
      <c r="A86" s="236" t="s">
        <v>110</v>
      </c>
      <c r="B86" s="240">
        <f>'Dec 26 Return'!C47</f>
        <v>0</v>
      </c>
      <c r="C86" s="240">
        <f>'Dec 26 Return'!C47+'Sep 26 Return'!C47+'Jun 26 Return'!C47</f>
        <v>0</v>
      </c>
    </row>
    <row r="87" spans="1:3">
      <c r="A87" s="236" t="s">
        <v>13</v>
      </c>
      <c r="B87" s="240">
        <f>'Dec 26 Return'!C48</f>
        <v>0</v>
      </c>
      <c r="C87" s="240">
        <f>'Dec 26 Return'!C48+'Sep 26 Return'!C48+'Jun 26 Return'!C48</f>
        <v>0</v>
      </c>
    </row>
    <row r="88" spans="1:3">
      <c r="A88" s="236" t="s">
        <v>109</v>
      </c>
      <c r="B88" s="240">
        <f>'Dec 26 Return'!C49</f>
        <v>0</v>
      </c>
      <c r="C88" s="240">
        <f>'Dec 26 Return'!C49+'Sep 26 Return'!C49+'Jun 26 Return'!C49</f>
        <v>0</v>
      </c>
    </row>
    <row r="89" spans="1:3">
      <c r="A89" s="236"/>
      <c r="B89" s="241">
        <f>SUM(B85:B88)</f>
        <v>0</v>
      </c>
      <c r="C89" s="241">
        <f>SUM(C85:C88)</f>
        <v>0</v>
      </c>
    </row>
    <row r="90" spans="1:3" ht="4.5" customHeight="1">
      <c r="A90" s="236"/>
      <c r="B90" s="240"/>
      <c r="C90" s="240"/>
    </row>
    <row r="91" spans="1:3">
      <c r="A91" s="234" t="s">
        <v>111</v>
      </c>
      <c r="B91" s="240"/>
      <c r="C91" s="240"/>
    </row>
    <row r="92" spans="1:3">
      <c r="A92" s="236" t="s">
        <v>124</v>
      </c>
      <c r="B92" s="240">
        <f>'Dec 26 Return'!C52</f>
        <v>0</v>
      </c>
      <c r="C92" s="240">
        <f>'Dec 26 Return'!C52+'Sep 26 Return'!C52+'Jun 26 Return'!C52</f>
        <v>0</v>
      </c>
    </row>
    <row r="93" spans="1:3">
      <c r="A93" s="236" t="s">
        <v>16</v>
      </c>
      <c r="B93" s="240">
        <f>'Dec 26 Return'!C53</f>
        <v>0</v>
      </c>
      <c r="C93" s="240">
        <f>'Dec 26 Return'!C53+'Sep 26 Return'!C53+'Jun 26 Return'!C53</f>
        <v>0</v>
      </c>
    </row>
    <row r="94" spans="1:3">
      <c r="A94" s="236" t="s">
        <v>12</v>
      </c>
      <c r="B94" s="240">
        <f>'Dec 26 Return'!C54</f>
        <v>0</v>
      </c>
      <c r="C94" s="240">
        <f>'Dec 26 Return'!C54+'Sep 26 Return'!C54+'Jun 26 Return'!C54</f>
        <v>0</v>
      </c>
    </row>
    <row r="95" spans="1:3">
      <c r="A95" s="236" t="s">
        <v>234</v>
      </c>
      <c r="B95" s="240">
        <f>'Dec 26 Return'!C55</f>
        <v>0</v>
      </c>
      <c r="C95" s="240">
        <f>'Dec 26 Return'!C55+'Sep 26 Return'!C55+'Jun 26 Return'!C55</f>
        <v>0</v>
      </c>
    </row>
    <row r="96" spans="1:3">
      <c r="A96" s="236" t="s">
        <v>232</v>
      </c>
      <c r="B96" s="240">
        <f>'Dec 26 Return'!C56</f>
        <v>0</v>
      </c>
      <c r="C96" s="240">
        <f>'Dec 26 Return'!C56+'Sep 26 Return'!C56+'Jun 26 Return'!C56</f>
        <v>0</v>
      </c>
    </row>
    <row r="97" spans="1:4">
      <c r="A97" s="236" t="s">
        <v>112</v>
      </c>
      <c r="B97" s="240">
        <f>'Dec 26 Return'!C57</f>
        <v>0</v>
      </c>
      <c r="C97" s="240">
        <f>'Dec 26 Return'!C57+'Sep 26 Return'!C57+'Jun 26 Return'!C57</f>
        <v>0</v>
      </c>
    </row>
    <row r="98" spans="1:4">
      <c r="A98" s="236" t="s">
        <v>121</v>
      </c>
      <c r="B98" s="240">
        <f>'Dec 26 Return'!C58</f>
        <v>0</v>
      </c>
      <c r="C98" s="240">
        <f>'Dec 26 Return'!C58+'Sep 26 Return'!C58+'Jun 26 Return'!C58</f>
        <v>0</v>
      </c>
    </row>
    <row r="99" spans="1:4">
      <c r="A99" s="236" t="s">
        <v>122</v>
      </c>
      <c r="B99" s="240">
        <f>'Dec 26 Return'!C59</f>
        <v>0</v>
      </c>
      <c r="C99" s="240">
        <f>'Dec 26 Return'!C59+'Sep 26 Return'!C59+'Jun 26 Return'!C59</f>
        <v>0</v>
      </c>
    </row>
    <row r="100" spans="1:4">
      <c r="A100" s="236"/>
      <c r="B100" s="241">
        <f>SUM(B92:B99)</f>
        <v>0</v>
      </c>
      <c r="C100" s="241">
        <f>SUM(C92:C99)</f>
        <v>0</v>
      </c>
    </row>
    <row r="101" spans="1:4">
      <c r="A101" s="236"/>
      <c r="B101" s="240"/>
      <c r="C101" s="240"/>
    </row>
    <row r="102" spans="1:4" ht="15" thickBot="1">
      <c r="A102" s="234" t="s">
        <v>3</v>
      </c>
      <c r="B102" s="242">
        <f>B82+B89+B100</f>
        <v>0</v>
      </c>
      <c r="C102" s="242">
        <f>C82+C89+C100</f>
        <v>0</v>
      </c>
      <c r="D102" s="249"/>
    </row>
    <row r="103" spans="1:4" ht="15" thickTop="1"/>
  </sheetData>
  <sheetProtection algorithmName="SHA-512" hashValue="m4tZxXGJdArFKaEItwCUYIDzW4XAXCB0cvaZtJhe5H9ySpHAvs8pGO7jmATl0fcTEr9tZTFpzKyiQok2Hr/TUg==" saltValue="Mn5GkrqGz8U4QwI6hizVTg==" spinCount="100000" sheet="1" formatCells="0" formatColumns="0" formatRows="0"/>
  <protectedRanges>
    <protectedRange sqref="A37:C48" name="Range2"/>
    <protectedRange sqref="A27:B30" name="Range1"/>
  </protectedRanges>
  <mergeCells count="1">
    <mergeCell ref="A37:C48"/>
  </mergeCells>
  <conditionalFormatting sqref="A33">
    <cfRule type="containsText" dxfId="9" priority="3" stopIfTrue="1" operator="containsText" text="raised">
      <formula>NOT(ISERROR(SEARCH("raised",A33)))</formula>
    </cfRule>
  </conditionalFormatting>
  <conditionalFormatting sqref="B33">
    <cfRule type="expression" dxfId="8"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7"/>
    <pageSetUpPr fitToPage="1"/>
  </sheetPr>
  <dimension ref="A1:L470"/>
  <sheetViews>
    <sheetView view="pageLayout" zoomScaleNormal="90" zoomScaleSheetLayoutView="90" workbookViewId="0">
      <selection activeCell="I4" sqref="I4:L4"/>
    </sheetView>
  </sheetViews>
  <sheetFormatPr defaultColWidth="8.90625" defaultRowHeight="14.4"/>
  <cols>
    <col min="1" max="1" width="7.6328125" style="42" customWidth="1"/>
    <col min="2" max="2" width="35.08984375" style="42" customWidth="1"/>
    <col min="3" max="3" width="10.90625" style="42" customWidth="1"/>
    <col min="4" max="4" width="12" style="42" customWidth="1"/>
    <col min="5" max="5" width="15.453125" style="42" customWidth="1"/>
    <col min="6" max="6" width="1.453125" style="42" customWidth="1"/>
    <col min="7" max="7" width="10" style="42" customWidth="1"/>
    <col min="8" max="8" width="4" style="42" customWidth="1"/>
    <col min="9" max="9" width="6.81640625" style="42" customWidth="1"/>
    <col min="10" max="10" width="6.6328125" style="42" customWidth="1"/>
    <col min="11" max="11" width="12.81640625" style="42" customWidth="1"/>
    <col min="12" max="12" width="10" style="42" customWidth="1"/>
    <col min="13" max="16384" width="8.90625" style="55"/>
  </cols>
  <sheetData>
    <row r="1" spans="1:12" s="42" customFormat="1" ht="21.75" customHeight="1">
      <c r="A1" s="684" t="s">
        <v>222</v>
      </c>
      <c r="B1" s="685"/>
      <c r="C1" s="685"/>
      <c r="D1" s="685"/>
      <c r="E1" s="686"/>
      <c r="G1" s="43" t="s">
        <v>30</v>
      </c>
      <c r="H1" s="44"/>
      <c r="I1" s="1024">
        <f>'Info about Conf'!C12</f>
        <v>0</v>
      </c>
      <c r="J1" s="1024"/>
      <c r="K1" s="1024"/>
      <c r="L1" s="1024"/>
    </row>
    <row r="2" spans="1:12" s="42" customFormat="1" ht="16.5" customHeight="1">
      <c r="A2" s="687"/>
      <c r="B2" s="688"/>
      <c r="C2" s="688"/>
      <c r="D2" s="688"/>
      <c r="E2" s="689"/>
      <c r="G2" s="45" t="s">
        <v>116</v>
      </c>
      <c r="H2" s="46"/>
      <c r="I2" s="683"/>
      <c r="J2" s="683"/>
      <c r="K2" s="47" t="s">
        <v>43</v>
      </c>
      <c r="L2" s="48"/>
    </row>
    <row r="3" spans="1:12" s="42" customFormat="1" ht="8.25" customHeight="1">
      <c r="A3" s="687"/>
      <c r="B3" s="688"/>
      <c r="C3" s="688"/>
      <c r="D3" s="688"/>
      <c r="E3" s="689"/>
      <c r="F3" s="49"/>
      <c r="G3" s="50"/>
      <c r="H3" s="51"/>
      <c r="I3" s="51"/>
      <c r="J3" s="44"/>
      <c r="K3" s="44"/>
      <c r="L3" s="52"/>
    </row>
    <row r="4" spans="1:12" s="42" customFormat="1" ht="15.6">
      <c r="A4" s="687"/>
      <c r="B4" s="688"/>
      <c r="C4" s="688"/>
      <c r="D4" s="688"/>
      <c r="E4" s="689"/>
      <c r="G4" s="43" t="s">
        <v>32</v>
      </c>
      <c r="H4" s="44"/>
      <c r="I4" s="1024">
        <f>'Info about Conf'!C16</f>
        <v>0</v>
      </c>
      <c r="J4" s="1024"/>
      <c r="K4" s="1024"/>
      <c r="L4" s="1024"/>
    </row>
    <row r="5" spans="1:12" s="42" customFormat="1" ht="16.5" customHeight="1">
      <c r="A5" s="687"/>
      <c r="B5" s="688"/>
      <c r="C5" s="688"/>
      <c r="D5" s="688"/>
      <c r="E5" s="689"/>
      <c r="G5" s="45" t="s">
        <v>116</v>
      </c>
      <c r="H5" s="46"/>
      <c r="I5" s="683"/>
      <c r="J5" s="683"/>
      <c r="K5" s="47" t="s">
        <v>43</v>
      </c>
      <c r="L5" s="48"/>
    </row>
    <row r="6" spans="1:12" s="42" customFormat="1" ht="5.25" customHeight="1">
      <c r="A6" s="687"/>
      <c r="B6" s="688"/>
      <c r="C6" s="688"/>
      <c r="D6" s="688"/>
      <c r="E6" s="689"/>
      <c r="F6" s="49"/>
      <c r="G6" s="53"/>
      <c r="H6" s="53"/>
      <c r="I6" s="53"/>
      <c r="J6" s="49"/>
      <c r="K6" s="49"/>
    </row>
    <row r="7" spans="1:12" ht="7.8" customHeight="1" thickBot="1">
      <c r="A7" s="690"/>
      <c r="B7" s="691"/>
      <c r="C7" s="691"/>
      <c r="D7" s="691"/>
      <c r="E7" s="692"/>
    </row>
    <row r="8" spans="1:12" ht="4.2" customHeight="1"/>
    <row r="9" spans="1:12" ht="19.2" customHeight="1" thickBot="1">
      <c r="A9" s="705"/>
      <c r="B9" s="705"/>
      <c r="C9" s="705"/>
      <c r="D9" s="705"/>
      <c r="E9" s="705"/>
      <c r="F9" s="705"/>
      <c r="G9" s="705"/>
      <c r="H9" s="705"/>
      <c r="I9" s="705"/>
      <c r="J9" s="705"/>
      <c r="K9" s="705"/>
      <c r="L9" s="705"/>
    </row>
    <row r="10" spans="1:12" ht="31.2" customHeight="1" thickBot="1">
      <c r="A10" s="699" t="s">
        <v>49</v>
      </c>
      <c r="B10" s="700"/>
      <c r="C10" s="701"/>
      <c r="D10" s="352">
        <f>'Dec 26 Return'!D63</f>
        <v>0</v>
      </c>
      <c r="E10" s="702" t="s">
        <v>221</v>
      </c>
      <c r="F10" s="703"/>
      <c r="G10" s="703"/>
      <c r="H10" s="703"/>
      <c r="I10" s="703"/>
      <c r="J10" s="703"/>
      <c r="K10" s="703"/>
      <c r="L10" s="704"/>
    </row>
    <row r="11" spans="1:12" ht="19.5" customHeight="1" thickBot="1">
      <c r="A11" s="706"/>
      <c r="B11" s="706"/>
      <c r="C11" s="706"/>
      <c r="D11" s="707"/>
      <c r="E11" s="643" t="s">
        <v>99</v>
      </c>
      <c r="F11" s="633"/>
      <c r="G11" s="633"/>
      <c r="H11" s="633"/>
      <c r="I11" s="633"/>
      <c r="J11" s="633"/>
      <c r="K11" s="633"/>
      <c r="L11" s="634"/>
    </row>
    <row r="12" spans="1:12" ht="19.5" customHeight="1" thickBot="1">
      <c r="A12" s="60" t="s">
        <v>215</v>
      </c>
      <c r="B12" s="17"/>
      <c r="D12" s="63"/>
      <c r="E12" s="342" t="s">
        <v>70</v>
      </c>
      <c r="F12" s="657">
        <v>46477</v>
      </c>
      <c r="G12" s="657"/>
      <c r="H12" s="657"/>
      <c r="I12" s="657"/>
      <c r="J12" s="657"/>
      <c r="K12" s="657"/>
      <c r="L12" s="658"/>
    </row>
    <row r="13" spans="1:12" ht="19.5" customHeight="1">
      <c r="A13" s="64">
        <v>1001</v>
      </c>
      <c r="B13" s="387" t="s">
        <v>6</v>
      </c>
      <c r="C13" s="394">
        <f>'Mar 27 Book'!D9</f>
        <v>0</v>
      </c>
      <c r="D13" s="63"/>
      <c r="E13" s="340" t="s">
        <v>50</v>
      </c>
      <c r="F13" s="659">
        <f>'Info about Conf'!C4</f>
        <v>0</v>
      </c>
      <c r="G13" s="659"/>
      <c r="H13" s="659"/>
      <c r="I13" s="659"/>
      <c r="J13" s="659"/>
      <c r="K13" s="659"/>
      <c r="L13" s="660"/>
    </row>
    <row r="14" spans="1:12" ht="19.5" customHeight="1">
      <c r="A14" s="66">
        <v>1002</v>
      </c>
      <c r="B14" s="388" t="s">
        <v>7</v>
      </c>
      <c r="C14" s="395">
        <f>'Mar 27 Book'!D10</f>
        <v>0</v>
      </c>
      <c r="D14" s="63"/>
      <c r="E14" s="341" t="s">
        <v>51</v>
      </c>
      <c r="F14" s="659">
        <f>'Info about Conf'!C5</f>
        <v>0</v>
      </c>
      <c r="G14" s="659"/>
      <c r="H14" s="659"/>
      <c r="I14" s="659"/>
      <c r="J14" s="659"/>
      <c r="K14" s="659"/>
      <c r="L14" s="660"/>
    </row>
    <row r="15" spans="1:12" ht="19.5" customHeight="1">
      <c r="A15" s="66">
        <v>1003</v>
      </c>
      <c r="B15" s="389" t="s">
        <v>8</v>
      </c>
      <c r="C15" s="395">
        <f>'Mar 27 Book'!D11</f>
        <v>0</v>
      </c>
      <c r="D15" s="63"/>
      <c r="E15" s="341" t="s">
        <v>52</v>
      </c>
      <c r="F15" s="693">
        <f>'Info about Conf'!C6</f>
        <v>0</v>
      </c>
      <c r="G15" s="693"/>
      <c r="H15" s="693"/>
      <c r="I15" s="693"/>
      <c r="J15" s="693"/>
      <c r="K15" s="693"/>
      <c r="L15" s="694"/>
    </row>
    <row r="16" spans="1:12" ht="19.5" customHeight="1" thickBot="1">
      <c r="A16" s="66">
        <v>1004</v>
      </c>
      <c r="B16" s="389" t="s">
        <v>100</v>
      </c>
      <c r="C16" s="395">
        <f>'Mar 27 Book'!D12</f>
        <v>0</v>
      </c>
      <c r="E16" s="343" t="s">
        <v>53</v>
      </c>
      <c r="F16" s="695">
        <f>'Info about Conf'!C7</f>
        <v>0</v>
      </c>
      <c r="G16" s="695"/>
      <c r="H16" s="695"/>
      <c r="I16" s="695"/>
      <c r="J16" s="695"/>
      <c r="K16" s="695"/>
      <c r="L16" s="696"/>
    </row>
    <row r="17" spans="1:12" ht="19.5" customHeight="1" thickBot="1">
      <c r="A17" s="68">
        <v>1005</v>
      </c>
      <c r="B17" s="389" t="s">
        <v>117</v>
      </c>
      <c r="C17" s="395">
        <f>'Mar 27 Book'!D13</f>
        <v>0</v>
      </c>
      <c r="D17" s="69" t="s">
        <v>25</v>
      </c>
      <c r="E17" s="697" t="str">
        <f>IF('Mar 27 Book'!C13=0," ",'Mar 27 Book'!C13)</f>
        <v xml:space="preserve"> </v>
      </c>
      <c r="F17" s="675"/>
      <c r="G17" s="675"/>
      <c r="H17" s="675"/>
      <c r="I17" s="675"/>
      <c r="J17" s="675"/>
      <c r="K17" s="675"/>
      <c r="L17" s="698"/>
    </row>
    <row r="18" spans="1:12" ht="19.5" customHeight="1">
      <c r="A18" s="66">
        <v>1007</v>
      </c>
      <c r="B18" s="389" t="s">
        <v>17</v>
      </c>
      <c r="C18" s="395">
        <f>'Mar 27 Book'!D14</f>
        <v>0</v>
      </c>
      <c r="D18" s="69" t="s">
        <v>25</v>
      </c>
      <c r="E18" s="697" t="str">
        <f>IF('Mar 27 Book'!C14=0," ",'Mar 27 Book'!C14)</f>
        <v xml:space="preserve"> </v>
      </c>
      <c r="F18" s="675"/>
      <c r="G18" s="675"/>
      <c r="H18" s="675"/>
      <c r="I18" s="675"/>
      <c r="J18" s="675"/>
      <c r="K18" s="675"/>
      <c r="L18" s="698"/>
    </row>
    <row r="19" spans="1:12" ht="18.600000000000001" thickBot="1">
      <c r="A19" s="70">
        <v>4000</v>
      </c>
      <c r="B19" s="390" t="s">
        <v>277</v>
      </c>
      <c r="C19" s="396">
        <f>'Mar 27 Book'!D15</f>
        <v>0</v>
      </c>
      <c r="D19" s="72" t="s">
        <v>209</v>
      </c>
      <c r="E19" s="644" t="str">
        <f>IF('Mar 27 Book'!C15=0," ",'Mar 27 Book'!C15)</f>
        <v xml:space="preserve"> </v>
      </c>
      <c r="F19" s="645"/>
      <c r="G19" s="645"/>
      <c r="H19" s="645"/>
      <c r="I19" s="645"/>
      <c r="J19" s="645"/>
      <c r="K19" s="645"/>
      <c r="L19" s="646"/>
    </row>
    <row r="20" spans="1:12" ht="18.600000000000001" thickBot="1">
      <c r="A20" s="59" t="s">
        <v>216</v>
      </c>
      <c r="B20" s="73"/>
      <c r="C20" s="391">
        <f>SUM(C13:C19)</f>
        <v>0</v>
      </c>
      <c r="D20" s="63"/>
      <c r="E20" s="75" t="s">
        <v>101</v>
      </c>
      <c r="F20" s="76"/>
      <c r="G20" s="77"/>
      <c r="H20" s="78"/>
      <c r="I20" s="77"/>
      <c r="J20" s="77"/>
      <c r="K20" s="77"/>
      <c r="L20" s="79"/>
    </row>
    <row r="21" spans="1:12" ht="18">
      <c r="B21" s="89"/>
      <c r="E21" s="81" t="s">
        <v>210</v>
      </c>
      <c r="F21" s="82"/>
      <c r="G21" s="83">
        <f>C20</f>
        <v>0</v>
      </c>
      <c r="H21" s="84" t="s">
        <v>102</v>
      </c>
      <c r="I21" s="85">
        <v>0.1</v>
      </c>
      <c r="J21" s="86" t="s">
        <v>26</v>
      </c>
      <c r="K21" s="87">
        <f>ROUND(G21*I21,2)</f>
        <v>0</v>
      </c>
      <c r="L21" s="88" t="s">
        <v>103</v>
      </c>
    </row>
    <row r="22" spans="1:12" ht="18">
      <c r="D22" s="63"/>
      <c r="E22" s="81" t="s">
        <v>210</v>
      </c>
      <c r="F22" s="90"/>
      <c r="G22" s="83">
        <f>C20</f>
        <v>0</v>
      </c>
      <c r="H22" s="84" t="s">
        <v>102</v>
      </c>
      <c r="I22" s="91" t="e">
        <f>VLOOKUP(F16,'CC Info'!$A$2:$C$25,2,FALSE)</f>
        <v>#N/A</v>
      </c>
      <c r="J22" s="86" t="s">
        <v>26</v>
      </c>
      <c r="K22" s="87" t="e">
        <f>ROUND(G22*I22,2)</f>
        <v>#N/A</v>
      </c>
      <c r="L22" s="92" t="e">
        <f>VLOOKUP(F16,'CC Info'!$A$2:$C$25,3,FALSE)</f>
        <v>#N/A</v>
      </c>
    </row>
    <row r="23" spans="1:12" s="42" customFormat="1" ht="19.5" customHeight="1" thickBot="1">
      <c r="A23" s="60" t="s">
        <v>151</v>
      </c>
      <c r="E23" s="655" t="s">
        <v>104</v>
      </c>
      <c r="F23" s="656"/>
      <c r="G23" s="656"/>
      <c r="H23" s="656"/>
      <c r="I23" s="656"/>
      <c r="J23" s="86" t="s">
        <v>26</v>
      </c>
      <c r="K23" s="94">
        <v>17.5</v>
      </c>
      <c r="L23" s="92"/>
    </row>
    <row r="24" spans="1:12" s="42" customFormat="1" ht="19.5" customHeight="1" thickBot="1">
      <c r="A24" s="95">
        <v>1008</v>
      </c>
      <c r="B24" s="160" t="s">
        <v>9</v>
      </c>
      <c r="C24" s="96">
        <f>'Mar 27 Book'!D17</f>
        <v>0</v>
      </c>
      <c r="E24" s="359" t="s">
        <v>225</v>
      </c>
      <c r="F24" s="360"/>
      <c r="G24" s="361"/>
      <c r="H24" s="362"/>
      <c r="I24" s="362"/>
      <c r="J24" s="362"/>
      <c r="K24" s="97" t="e">
        <f>K21+K22+K23</f>
        <v>#N/A</v>
      </c>
      <c r="L24" s="98"/>
    </row>
    <row r="25" spans="1:12" s="42" customFormat="1" ht="19.5" customHeight="1" thickBot="1">
      <c r="A25" s="104">
        <v>5002</v>
      </c>
      <c r="B25" s="377" t="s">
        <v>339</v>
      </c>
      <c r="C25" s="96">
        <f>'Mar 27 Book'!D18</f>
        <v>0</v>
      </c>
      <c r="E25" s="680"/>
      <c r="F25" s="681"/>
      <c r="G25" s="681"/>
      <c r="H25" s="681"/>
      <c r="I25" s="681"/>
      <c r="J25" s="681"/>
      <c r="K25" s="681"/>
      <c r="L25" s="682"/>
    </row>
    <row r="26" spans="1:12" s="42" customFormat="1" ht="19.2" customHeight="1" thickBot="1">
      <c r="A26" s="104">
        <v>1009</v>
      </c>
      <c r="B26" s="377" t="s">
        <v>54</v>
      </c>
      <c r="C26" s="105">
        <f>'Mar 27 Book'!D19</f>
        <v>0</v>
      </c>
      <c r="D26" s="106" t="s">
        <v>25</v>
      </c>
      <c r="E26" s="923" t="str">
        <f>IF('Mar 27 Book'!C19=0," ",'Mar 27 Book'!C19)</f>
        <v xml:space="preserve"> </v>
      </c>
      <c r="F26" s="923"/>
      <c r="G26" s="923"/>
      <c r="H26" s="923"/>
      <c r="I26" s="923"/>
      <c r="J26" s="923"/>
      <c r="K26" s="357" t="s">
        <v>55</v>
      </c>
      <c r="L26" s="358"/>
    </row>
    <row r="27" spans="1:12" s="42" customFormat="1" ht="19.2" customHeight="1" thickBot="1">
      <c r="A27" s="353">
        <v>1010</v>
      </c>
      <c r="B27" s="447" t="s">
        <v>28</v>
      </c>
      <c r="C27" s="448">
        <f>'Mar 27 Book'!D20</f>
        <v>0</v>
      </c>
      <c r="D27" s="877" t="s">
        <v>224</v>
      </c>
      <c r="E27" s="878"/>
      <c r="F27" s="878"/>
      <c r="G27" s="878"/>
      <c r="H27" s="878"/>
      <c r="I27" s="878"/>
      <c r="J27" s="878"/>
      <c r="K27" s="878"/>
      <c r="L27" s="879"/>
    </row>
    <row r="28" spans="1:12" s="42" customFormat="1" ht="19.5" customHeight="1" thickBot="1">
      <c r="A28" s="60" t="s">
        <v>105</v>
      </c>
      <c r="B28" s="93"/>
      <c r="C28" s="100"/>
      <c r="D28" s="880"/>
      <c r="E28" s="881"/>
      <c r="F28" s="881"/>
      <c r="G28" s="881"/>
      <c r="H28" s="881"/>
      <c r="I28" s="881"/>
      <c r="J28" s="881"/>
      <c r="K28" s="881"/>
      <c r="L28" s="882"/>
    </row>
    <row r="29" spans="1:12" s="42" customFormat="1" ht="19.2" customHeight="1">
      <c r="A29" s="95">
        <v>2001</v>
      </c>
      <c r="B29" s="160" t="s">
        <v>33</v>
      </c>
      <c r="C29" s="96">
        <f>'Mar 27 Book'!D22</f>
        <v>0</v>
      </c>
      <c r="D29" s="354" t="s">
        <v>25</v>
      </c>
      <c r="E29" s="871" t="str">
        <f>IF('Mar 27 Book'!C22=0," ",'Mar 27 Book'!C22)</f>
        <v xml:space="preserve"> </v>
      </c>
      <c r="F29" s="871"/>
      <c r="G29" s="871"/>
      <c r="H29" s="871"/>
      <c r="I29" s="871"/>
      <c r="J29" s="871"/>
      <c r="K29" s="673" t="s">
        <v>34</v>
      </c>
      <c r="L29" s="674"/>
    </row>
    <row r="30" spans="1:12" s="42" customFormat="1" ht="36.6" thickBot="1">
      <c r="A30" s="104">
        <v>2002</v>
      </c>
      <c r="B30" s="378" t="s">
        <v>73</v>
      </c>
      <c r="C30" s="96">
        <f>'Mar 27 Book'!D23</f>
        <v>0</v>
      </c>
      <c r="D30" s="106" t="s">
        <v>25</v>
      </c>
      <c r="E30" s="857" t="str">
        <f>IF('Mar 27 Book'!C23=0," ",'Mar 27 Book'!C23)</f>
        <v xml:space="preserve"> </v>
      </c>
      <c r="F30" s="857"/>
      <c r="G30" s="857"/>
      <c r="H30" s="857"/>
      <c r="I30" s="857"/>
      <c r="J30" s="857"/>
      <c r="K30" s="641" t="s">
        <v>56</v>
      </c>
      <c r="L30" s="642"/>
    </row>
    <row r="31" spans="1:12" s="42" customFormat="1" ht="17.25" customHeight="1" thickBot="1">
      <c r="A31" s="59" t="s">
        <v>106</v>
      </c>
      <c r="B31" s="107"/>
      <c r="C31" s="108" t="s">
        <v>14</v>
      </c>
      <c r="D31" s="109">
        <f>SUM(C20:C30)</f>
        <v>0</v>
      </c>
      <c r="E31" s="671"/>
      <c r="F31" s="672"/>
      <c r="G31" s="672"/>
      <c r="H31" s="672"/>
      <c r="I31" s="672"/>
      <c r="J31" s="672"/>
      <c r="K31" s="672"/>
      <c r="L31" s="110"/>
    </row>
    <row r="32" spans="1:12" s="42" customFormat="1" ht="15" customHeight="1">
      <c r="D32" s="112"/>
      <c r="E32" s="635"/>
      <c r="F32" s="635"/>
      <c r="G32" s="635"/>
      <c r="H32" s="635"/>
      <c r="I32" s="635"/>
      <c r="J32" s="635"/>
      <c r="K32" s="635"/>
    </row>
    <row r="33" spans="1:12" s="42" customFormat="1" ht="15.6">
      <c r="A33" s="661" t="s">
        <v>1</v>
      </c>
      <c r="B33" s="661"/>
      <c r="C33" s="111"/>
      <c r="D33" s="114"/>
      <c r="E33" s="117" t="s">
        <v>35</v>
      </c>
      <c r="F33" s="676"/>
      <c r="G33" s="676"/>
      <c r="H33" s="676"/>
      <c r="I33" s="676"/>
      <c r="J33" s="676"/>
      <c r="K33" s="677"/>
    </row>
    <row r="34" spans="1:12" s="42" customFormat="1" ht="16.2" thickBot="1">
      <c r="A34" s="115" t="s">
        <v>107</v>
      </c>
      <c r="B34" s="89"/>
      <c r="C34" s="63"/>
      <c r="D34" s="63"/>
      <c r="E34" s="355" t="s">
        <v>211</v>
      </c>
      <c r="F34" s="356"/>
      <c r="G34" s="356"/>
      <c r="H34" s="356"/>
      <c r="I34" s="651"/>
      <c r="J34" s="652"/>
      <c r="K34" s="120">
        <f>D63</f>
        <v>0</v>
      </c>
    </row>
    <row r="35" spans="1:12" s="42" customFormat="1" ht="19.5" customHeight="1" thickBot="1">
      <c r="A35" s="64">
        <v>3001</v>
      </c>
      <c r="B35" s="158" t="s">
        <v>18</v>
      </c>
      <c r="C35" s="65">
        <f>'Mar 27 Book'!D28</f>
        <v>0</v>
      </c>
      <c r="D35" s="63"/>
      <c r="E35" s="355" t="s">
        <v>223</v>
      </c>
      <c r="F35" s="356"/>
      <c r="G35" s="356"/>
      <c r="H35" s="356"/>
      <c r="I35" s="356"/>
      <c r="J35" s="119"/>
      <c r="K35" s="121">
        <f>-'Mar 27 Book'!D63</f>
        <v>0</v>
      </c>
      <c r="L35" s="122" t="s">
        <v>126</v>
      </c>
    </row>
    <row r="36" spans="1:12" s="42" customFormat="1" ht="19.5" customHeight="1" thickBot="1">
      <c r="A36" s="68">
        <v>3002</v>
      </c>
      <c r="B36" s="166" t="s">
        <v>15</v>
      </c>
      <c r="C36" s="67">
        <f>'Mar 27 Book'!D29</f>
        <v>0</v>
      </c>
      <c r="D36" s="63"/>
      <c r="E36" s="932" t="s">
        <v>36</v>
      </c>
      <c r="F36" s="933"/>
      <c r="G36" s="933"/>
      <c r="H36" s="933"/>
      <c r="I36" s="933"/>
      <c r="J36" s="124" t="s">
        <v>37</v>
      </c>
      <c r="K36" s="125">
        <f>K34+K35</f>
        <v>0</v>
      </c>
    </row>
    <row r="37" spans="1:12" s="42" customFormat="1" ht="19.5" customHeight="1">
      <c r="A37" s="66">
        <v>3003</v>
      </c>
      <c r="B37" s="160" t="s">
        <v>19</v>
      </c>
      <c r="C37" s="67">
        <f>'Mar 27 Book'!D30</f>
        <v>0</v>
      </c>
      <c r="D37" s="63"/>
      <c r="E37" s="650"/>
      <c r="F37" s="651"/>
      <c r="G37" s="651"/>
      <c r="H37" s="651"/>
      <c r="I37" s="651"/>
      <c r="J37" s="651"/>
      <c r="K37" s="652"/>
    </row>
    <row r="38" spans="1:12" s="42" customFormat="1" ht="19.5" customHeight="1">
      <c r="A38" s="68">
        <v>3004</v>
      </c>
      <c r="B38" s="160" t="s">
        <v>20</v>
      </c>
      <c r="C38" s="67">
        <f>'Mar 27 Book'!D31</f>
        <v>0</v>
      </c>
      <c r="D38" s="63"/>
      <c r="E38" s="126" t="s">
        <v>39</v>
      </c>
      <c r="F38" s="127"/>
      <c r="G38" s="128"/>
      <c r="H38" s="128"/>
      <c r="I38" s="129"/>
      <c r="J38" s="128"/>
      <c r="K38" s="130"/>
    </row>
    <row r="39" spans="1:12" s="42" customFormat="1" ht="19.5" customHeight="1">
      <c r="A39" s="66">
        <v>3005</v>
      </c>
      <c r="B39" s="160" t="s">
        <v>10</v>
      </c>
      <c r="C39" s="67">
        <f>'Mar 27 Book'!D32</f>
        <v>0</v>
      </c>
      <c r="D39" s="63"/>
      <c r="E39" s="639" t="s">
        <v>195</v>
      </c>
      <c r="F39" s="640"/>
      <c r="G39" s="640"/>
      <c r="H39" s="640"/>
      <c r="I39" s="640"/>
      <c r="J39" s="128"/>
      <c r="K39" s="131">
        <f>'Mar 27 Book'!D66</f>
        <v>0</v>
      </c>
      <c r="L39" s="58"/>
    </row>
    <row r="40" spans="1:12" s="42" customFormat="1" ht="19.5" customHeight="1">
      <c r="A40" s="68">
        <v>3006</v>
      </c>
      <c r="B40" s="160" t="s">
        <v>38</v>
      </c>
      <c r="C40" s="67">
        <f>'Mar 27 Book'!D33</f>
        <v>0</v>
      </c>
      <c r="D40" s="63"/>
      <c r="E40" s="934" t="s">
        <v>214</v>
      </c>
      <c r="F40" s="935"/>
      <c r="G40" s="935"/>
      <c r="H40" s="935"/>
      <c r="I40" s="935"/>
      <c r="J40" s="124" t="s">
        <v>207</v>
      </c>
      <c r="K40" s="132">
        <f>'Mar 27 Book'!D67</f>
        <v>0</v>
      </c>
      <c r="L40" s="122" t="s">
        <v>189</v>
      </c>
    </row>
    <row r="41" spans="1:12" s="42" customFormat="1" ht="19.5" customHeight="1">
      <c r="A41" s="66">
        <v>3007</v>
      </c>
      <c r="B41" s="160" t="s">
        <v>23</v>
      </c>
      <c r="C41" s="67">
        <f>'Mar 27 Book'!D34</f>
        <v>0</v>
      </c>
      <c r="D41" s="63"/>
      <c r="E41" s="133" t="s">
        <v>212</v>
      </c>
      <c r="F41" s="128"/>
      <c r="G41" s="128"/>
      <c r="H41" s="128"/>
      <c r="I41" s="129"/>
      <c r="J41" s="128"/>
      <c r="K41" s="132">
        <f>'Mar 27 Book'!D68</f>
        <v>0</v>
      </c>
      <c r="L41" s="58"/>
    </row>
    <row r="42" spans="1:12" s="42" customFormat="1" ht="19.5" customHeight="1">
      <c r="A42" s="68">
        <v>3008</v>
      </c>
      <c r="B42" s="167" t="s">
        <v>21</v>
      </c>
      <c r="C42" s="67">
        <f>'Mar 27 Book'!D35</f>
        <v>0</v>
      </c>
      <c r="D42" s="63"/>
      <c r="E42" s="678" t="s">
        <v>40</v>
      </c>
      <c r="F42" s="679"/>
      <c r="G42" s="679"/>
      <c r="H42" s="679"/>
      <c r="I42" s="679"/>
      <c r="J42" s="134" t="s">
        <v>196</v>
      </c>
      <c r="K42" s="132">
        <f>SUM(K39:K41)</f>
        <v>0</v>
      </c>
      <c r="L42" s="135">
        <f>K36-K42</f>
        <v>0</v>
      </c>
    </row>
    <row r="43" spans="1:12" s="42" customFormat="1" ht="19.5" customHeight="1">
      <c r="A43" s="66">
        <v>3009</v>
      </c>
      <c r="B43" s="167" t="s">
        <v>22</v>
      </c>
      <c r="C43" s="67">
        <f>'Mar 27 Book'!D36</f>
        <v>0</v>
      </c>
      <c r="E43" s="626"/>
      <c r="F43" s="626"/>
      <c r="G43" s="626"/>
      <c r="H43" s="626"/>
      <c r="I43" s="626"/>
      <c r="J43" s="626"/>
      <c r="K43" s="627"/>
      <c r="L43" s="136" t="s">
        <v>41</v>
      </c>
    </row>
    <row r="44" spans="1:12" s="42" customFormat="1" ht="19.5" customHeight="1" thickBot="1">
      <c r="A44" s="282">
        <v>3010</v>
      </c>
      <c r="B44" s="161" t="s">
        <v>11</v>
      </c>
      <c r="C44" s="71">
        <f>'Mar 27 Book'!D37</f>
        <v>0</v>
      </c>
      <c r="D44" s="69" t="s">
        <v>25</v>
      </c>
      <c r="E44" s="859" t="str">
        <f>IF('Mar 27 Book'!C37=0," ",'Mar 27 Book'!C37)</f>
        <v xml:space="preserve"> </v>
      </c>
      <c r="F44" s="860"/>
      <c r="G44" s="860"/>
      <c r="H44" s="860"/>
      <c r="I44" s="860"/>
      <c r="J44" s="860"/>
      <c r="K44" s="860"/>
      <c r="L44" s="861"/>
    </row>
    <row r="45" spans="1:12" s="42" customFormat="1" ht="19.5" customHeight="1" thickBot="1">
      <c r="A45" s="60" t="s">
        <v>108</v>
      </c>
      <c r="D45" s="116"/>
      <c r="E45" s="376"/>
      <c r="F45" s="376"/>
      <c r="G45" s="376"/>
      <c r="H45" s="376"/>
      <c r="I45" s="376"/>
      <c r="J45" s="376"/>
      <c r="K45" s="376"/>
      <c r="L45" s="376"/>
    </row>
    <row r="46" spans="1:12" s="42" customFormat="1" ht="19.2" customHeight="1">
      <c r="A46" s="64">
        <v>4001</v>
      </c>
      <c r="B46" s="158" t="s">
        <v>24</v>
      </c>
      <c r="C46" s="65">
        <f>'Mar 27 Book'!D39</f>
        <v>0</v>
      </c>
      <c r="D46" s="69" t="s">
        <v>25</v>
      </c>
      <c r="E46" s="859" t="str">
        <f>IF('Mar 27 Book'!C39=0," ",'Mar 27 Book'!C39)</f>
        <v xml:space="preserve"> </v>
      </c>
      <c r="F46" s="860"/>
      <c r="G46" s="860"/>
      <c r="H46" s="860"/>
      <c r="I46" s="860"/>
      <c r="J46" s="860"/>
      <c r="K46" s="860"/>
      <c r="L46" s="861"/>
    </row>
    <row r="47" spans="1:12" s="42" customFormat="1" ht="19.5" customHeight="1">
      <c r="A47" s="137">
        <v>4002</v>
      </c>
      <c r="B47" s="383" t="s">
        <v>110</v>
      </c>
      <c r="C47" s="67">
        <f>'Mar 27 Book'!D40</f>
        <v>0</v>
      </c>
      <c r="D47" s="69" t="s">
        <v>25</v>
      </c>
      <c r="E47" s="859" t="str">
        <f>IF('Mar 27 Book'!C40=0," ",'Mar 27 Book'!C40)</f>
        <v xml:space="preserve"> </v>
      </c>
      <c r="F47" s="860"/>
      <c r="G47" s="860"/>
      <c r="H47" s="860"/>
      <c r="I47" s="860"/>
      <c r="J47" s="860"/>
      <c r="K47" s="860"/>
      <c r="L47" s="861"/>
    </row>
    <row r="48" spans="1:12" s="42" customFormat="1" ht="19.5" customHeight="1" thickBot="1">
      <c r="A48" s="66">
        <v>4003</v>
      </c>
      <c r="B48" s="160" t="s">
        <v>188</v>
      </c>
      <c r="C48" s="67">
        <f>'Mar 27 Book'!D41</f>
        <v>0</v>
      </c>
      <c r="D48" s="63"/>
      <c r="E48" s="638" t="s">
        <v>213</v>
      </c>
      <c r="F48" s="638"/>
      <c r="G48" s="638"/>
      <c r="H48" s="638"/>
      <c r="I48" s="638"/>
      <c r="J48" s="638"/>
      <c r="K48" s="638"/>
    </row>
    <row r="49" spans="1:12" s="42" customFormat="1" ht="19.5" customHeight="1" thickBot="1">
      <c r="A49" s="70">
        <v>4004</v>
      </c>
      <c r="B49" s="161" t="s">
        <v>109</v>
      </c>
      <c r="C49" s="71">
        <f>'Mar 27 Book'!D42</f>
        <v>0</v>
      </c>
      <c r="E49" s="350" t="s">
        <v>200</v>
      </c>
      <c r="F49" s="628" t="s">
        <v>197</v>
      </c>
      <c r="G49" s="629"/>
      <c r="H49" s="630" t="s">
        <v>198</v>
      </c>
      <c r="I49" s="631"/>
      <c r="J49" s="630" t="s">
        <v>199</v>
      </c>
      <c r="K49" s="632"/>
    </row>
    <row r="50" spans="1:12" s="42" customFormat="1" ht="19.5" customHeight="1">
      <c r="D50" s="63"/>
      <c r="E50" s="351"/>
      <c r="F50" s="590"/>
      <c r="G50" s="591"/>
      <c r="H50" s="580"/>
      <c r="I50" s="581"/>
      <c r="J50" s="606"/>
      <c r="K50" s="607"/>
    </row>
    <row r="51" spans="1:12" s="42" customFormat="1" ht="16.2" thickBot="1">
      <c r="A51" s="60" t="s">
        <v>111</v>
      </c>
      <c r="B51" s="141"/>
      <c r="C51" s="141"/>
      <c r="D51" s="51"/>
      <c r="E51" s="351"/>
      <c r="F51" s="590"/>
      <c r="G51" s="591"/>
      <c r="H51" s="580"/>
      <c r="I51" s="581"/>
      <c r="J51" s="606"/>
      <c r="K51" s="607"/>
      <c r="L51" s="138"/>
    </row>
    <row r="52" spans="1:12" s="42" customFormat="1" ht="18">
      <c r="A52" s="64">
        <v>5001</v>
      </c>
      <c r="B52" s="387" t="s">
        <v>278</v>
      </c>
      <c r="C52" s="65">
        <f>'Mar 27 Book'!D44</f>
        <v>0</v>
      </c>
      <c r="D52" s="51"/>
      <c r="E52" s="351"/>
      <c r="F52" s="590"/>
      <c r="G52" s="591"/>
      <c r="H52" s="580"/>
      <c r="I52" s="581"/>
      <c r="J52" s="606"/>
      <c r="K52" s="607"/>
      <c r="L52" s="139"/>
    </row>
    <row r="53" spans="1:12" s="42" customFormat="1" ht="18">
      <c r="A53" s="66">
        <v>5002</v>
      </c>
      <c r="B53" s="389" t="s">
        <v>16</v>
      </c>
      <c r="C53" s="67">
        <f>'Mar 27 Book'!D45</f>
        <v>0</v>
      </c>
      <c r="D53" s="101"/>
      <c r="E53" s="351"/>
      <c r="F53" s="590"/>
      <c r="G53" s="591"/>
      <c r="H53" s="580"/>
      <c r="I53" s="581"/>
      <c r="J53" s="606"/>
      <c r="K53" s="607"/>
      <c r="L53" s="348">
        <f>SUM(F50:G54)</f>
        <v>0</v>
      </c>
    </row>
    <row r="54" spans="1:12" s="42" customFormat="1" ht="19.5" customHeight="1">
      <c r="A54" s="66">
        <v>5003</v>
      </c>
      <c r="B54" s="389" t="s">
        <v>12</v>
      </c>
      <c r="C54" s="67">
        <f>'Mar 27 Book'!D46</f>
        <v>0</v>
      </c>
      <c r="D54" s="101"/>
      <c r="E54" s="351"/>
      <c r="F54" s="590"/>
      <c r="G54" s="591"/>
      <c r="H54" s="580"/>
      <c r="I54" s="581"/>
      <c r="J54" s="606"/>
      <c r="K54" s="607"/>
      <c r="L54" s="349" t="s">
        <v>206</v>
      </c>
    </row>
    <row r="55" spans="1:12" s="42" customFormat="1" ht="19.5" customHeight="1">
      <c r="A55" s="66">
        <v>5004</v>
      </c>
      <c r="B55" s="389" t="s">
        <v>234</v>
      </c>
      <c r="C55" s="67">
        <f>'Mar 27 Book'!D47</f>
        <v>0</v>
      </c>
      <c r="D55" s="142" t="s">
        <v>233</v>
      </c>
      <c r="J55" s="611"/>
      <c r="K55" s="611"/>
      <c r="L55" s="140"/>
    </row>
    <row r="56" spans="1:12" s="42" customFormat="1" ht="19.5" customHeight="1">
      <c r="A56" s="66">
        <v>5005</v>
      </c>
      <c r="B56" s="389" t="s">
        <v>232</v>
      </c>
      <c r="C56" s="67">
        <f>'Mar 27 Book'!D48</f>
        <v>0</v>
      </c>
      <c r="D56" s="143" t="s">
        <v>25</v>
      </c>
      <c r="E56" s="856" t="str">
        <f>IF('Mar 27 Book'!C48=0," ",'Mar 27 Book'!C48)</f>
        <v xml:space="preserve"> </v>
      </c>
      <c r="F56" s="857"/>
      <c r="G56" s="857"/>
      <c r="H56" s="857"/>
      <c r="I56" s="857"/>
      <c r="J56" s="857"/>
      <c r="K56" s="857"/>
      <c r="L56" s="858"/>
    </row>
    <row r="57" spans="1:12" s="42" customFormat="1" ht="19.5" customHeight="1">
      <c r="A57" s="66">
        <v>5006</v>
      </c>
      <c r="B57" s="389" t="s">
        <v>112</v>
      </c>
      <c r="C57" s="67">
        <f>'Mar 27 Book'!D49</f>
        <v>0</v>
      </c>
      <c r="D57" s="143" t="s">
        <v>25</v>
      </c>
      <c r="E57" s="856" t="str">
        <f>IF('Mar 27 Book'!C49=0," ",'Mar 27 Book'!C49)</f>
        <v xml:space="preserve"> </v>
      </c>
      <c r="F57" s="857"/>
      <c r="G57" s="857"/>
      <c r="H57" s="857"/>
      <c r="I57" s="592" t="s">
        <v>113</v>
      </c>
      <c r="J57" s="592"/>
      <c r="K57" s="592"/>
      <c r="L57" s="593"/>
    </row>
    <row r="58" spans="1:12" s="42" customFormat="1" ht="19.5" customHeight="1">
      <c r="A58" s="66">
        <v>5007</v>
      </c>
      <c r="B58" s="388" t="s">
        <v>121</v>
      </c>
      <c r="C58" s="67">
        <f>'Mar 27 Book'!D50</f>
        <v>0</v>
      </c>
      <c r="D58" s="143" t="s">
        <v>25</v>
      </c>
      <c r="E58" s="856" t="str">
        <f>IF('Mar 27 Book'!C50=0," ",'Mar 27 Book'!C50)</f>
        <v xml:space="preserve"> </v>
      </c>
      <c r="F58" s="857"/>
      <c r="G58" s="857"/>
      <c r="H58" s="857"/>
      <c r="I58" s="857"/>
      <c r="J58" s="857"/>
      <c r="K58" s="144"/>
      <c r="L58" s="145" t="s">
        <v>114</v>
      </c>
    </row>
    <row r="59" spans="1:12" s="42" customFormat="1" ht="19.5" customHeight="1" thickBot="1">
      <c r="A59" s="70">
        <v>5008</v>
      </c>
      <c r="B59" s="397" t="s">
        <v>122</v>
      </c>
      <c r="C59" s="71">
        <f>'Mar 27 Book'!D51</f>
        <v>0</v>
      </c>
      <c r="D59" s="143" t="s">
        <v>25</v>
      </c>
      <c r="E59" s="869" t="str">
        <f>IF('Mar 27 Book'!C51=0," ",'Mar 27 Book'!C51)</f>
        <v xml:space="preserve"> </v>
      </c>
      <c r="F59" s="857"/>
      <c r="G59" s="857"/>
      <c r="H59" s="857"/>
      <c r="I59" s="857"/>
      <c r="J59" s="857"/>
      <c r="K59" s="144"/>
      <c r="L59" s="145" t="s">
        <v>115</v>
      </c>
    </row>
    <row r="60" spans="1:12" s="42" customFormat="1" ht="5.4" customHeight="1" thickBot="1">
      <c r="E60" s="150"/>
    </row>
    <row r="61" spans="1:12" s="42" customFormat="1" ht="18.600000000000001" customHeight="1" thickBot="1">
      <c r="A61" s="146" t="s">
        <v>3</v>
      </c>
      <c r="B61" s="147"/>
      <c r="C61" s="148" t="s">
        <v>2</v>
      </c>
      <c r="D61" s="149">
        <f>SUM(C35:C59)</f>
        <v>0</v>
      </c>
      <c r="E61" s="153"/>
      <c r="F61" s="594" t="s">
        <v>57</v>
      </c>
      <c r="G61" s="595"/>
      <c r="H61" s="595"/>
      <c r="I61" s="595"/>
      <c r="J61" s="595"/>
      <c r="K61" s="595"/>
      <c r="L61" s="596"/>
    </row>
    <row r="62" spans="1:12" s="42" customFormat="1" ht="4.2" customHeight="1" thickBot="1">
      <c r="F62" s="614"/>
      <c r="G62" s="615"/>
      <c r="H62" s="615"/>
      <c r="I62" s="615"/>
      <c r="J62" s="615"/>
      <c r="K62" s="615"/>
      <c r="L62" s="616"/>
    </row>
    <row r="63" spans="1:12" s="42" customFormat="1" ht="20.25" customHeight="1" thickBot="1">
      <c r="A63" s="603" t="s">
        <v>71</v>
      </c>
      <c r="B63" s="604"/>
      <c r="C63" s="605"/>
      <c r="D63" s="154">
        <f>D10+D31-D61</f>
        <v>0</v>
      </c>
      <c r="E63" s="155" t="s">
        <v>42</v>
      </c>
      <c r="F63" s="617"/>
      <c r="G63" s="618"/>
      <c r="H63" s="618"/>
      <c r="I63" s="618"/>
      <c r="J63" s="618"/>
      <c r="K63" s="618"/>
      <c r="L63" s="619"/>
    </row>
    <row r="64" spans="1:12" ht="3.75" customHeight="1">
      <c r="F64" s="617"/>
      <c r="G64" s="618"/>
      <c r="H64" s="618"/>
      <c r="I64" s="618"/>
      <c r="J64" s="618"/>
      <c r="K64" s="618"/>
      <c r="L64" s="619"/>
    </row>
    <row r="65" spans="1:12" s="42" customFormat="1" ht="20.25" customHeight="1">
      <c r="F65" s="617"/>
      <c r="G65" s="618"/>
      <c r="H65" s="618"/>
      <c r="I65" s="618"/>
      <c r="J65" s="618"/>
      <c r="K65" s="618"/>
      <c r="L65" s="619"/>
    </row>
    <row r="66" spans="1:12" s="42" customFormat="1" ht="6.6" customHeight="1">
      <c r="A66" s="153"/>
      <c r="B66" s="153"/>
      <c r="C66" s="153"/>
      <c r="D66" s="153"/>
      <c r="E66" s="153"/>
      <c r="F66" s="617"/>
      <c r="G66" s="618"/>
      <c r="H66" s="618"/>
      <c r="I66" s="618"/>
      <c r="J66" s="618"/>
      <c r="K66" s="618"/>
      <c r="L66" s="619"/>
    </row>
    <row r="67" spans="1:12" s="42" customFormat="1" ht="3" customHeight="1">
      <c r="A67" s="597"/>
      <c r="B67" s="597"/>
      <c r="C67" s="597"/>
      <c r="D67" s="597"/>
      <c r="E67" s="598"/>
      <c r="F67" s="617"/>
      <c r="G67" s="618"/>
      <c r="H67" s="618"/>
      <c r="I67" s="618"/>
      <c r="J67" s="618"/>
      <c r="K67" s="618"/>
      <c r="L67" s="619"/>
    </row>
    <row r="68" spans="1:12" ht="2.25" hidden="1" customHeight="1">
      <c r="A68" s="599"/>
      <c r="B68" s="599"/>
      <c r="C68" s="599"/>
      <c r="D68" s="599"/>
      <c r="E68" s="600"/>
      <c r="F68" s="617"/>
      <c r="G68" s="618"/>
      <c r="H68" s="618"/>
      <c r="I68" s="618"/>
      <c r="J68" s="618"/>
      <c r="K68" s="618"/>
      <c r="L68" s="619"/>
    </row>
    <row r="69" spans="1:12" ht="16.5" customHeight="1">
      <c r="A69" s="363" t="s">
        <v>58</v>
      </c>
      <c r="B69" s="156"/>
      <c r="C69" s="612"/>
      <c r="D69" s="612"/>
      <c r="E69" s="613"/>
      <c r="F69" s="618"/>
      <c r="G69" s="618"/>
      <c r="H69" s="618"/>
      <c r="I69" s="618"/>
      <c r="J69" s="618"/>
      <c r="K69" s="618"/>
      <c r="L69" s="619"/>
    </row>
    <row r="70" spans="1:12" ht="16.5" customHeight="1">
      <c r="A70" s="582">
        <f>'Info about Conf'!C14</f>
        <v>0</v>
      </c>
      <c r="B70" s="583"/>
      <c r="C70" s="583"/>
      <c r="D70" s="583"/>
      <c r="E70" s="584"/>
      <c r="F70" s="618"/>
      <c r="G70" s="618"/>
      <c r="H70" s="618"/>
      <c r="I70" s="618"/>
      <c r="J70" s="618"/>
      <c r="K70" s="618"/>
      <c r="L70" s="619"/>
    </row>
    <row r="71" spans="1:12" s="42" customFormat="1" ht="16.5" customHeight="1">
      <c r="A71" s="585"/>
      <c r="B71" s="586"/>
      <c r="C71" s="586"/>
      <c r="D71" s="586"/>
      <c r="E71" s="587"/>
      <c r="F71" s="618"/>
      <c r="G71" s="618"/>
      <c r="H71" s="618"/>
      <c r="I71" s="618"/>
      <c r="J71" s="618"/>
      <c r="K71" s="618"/>
      <c r="L71" s="619"/>
    </row>
    <row r="72" spans="1:12" s="42" customFormat="1" ht="20.25" customHeight="1" thickBot="1">
      <c r="A72" s="157" t="s">
        <v>59</v>
      </c>
      <c r="B72" s="364">
        <f>'Info about Conf'!C13</f>
        <v>0</v>
      </c>
      <c r="C72" s="157" t="s">
        <v>60</v>
      </c>
      <c r="D72" s="608">
        <f>'Info about Conf'!C15</f>
        <v>0</v>
      </c>
      <c r="E72" s="609"/>
      <c r="F72" s="620"/>
      <c r="G72" s="621"/>
      <c r="H72" s="621"/>
      <c r="I72" s="621"/>
      <c r="J72" s="621"/>
      <c r="K72" s="621"/>
      <c r="L72" s="622"/>
    </row>
    <row r="73" spans="1:12" s="42" customFormat="1" ht="13.8">
      <c r="A73" s="57"/>
      <c r="B73" s="57"/>
      <c r="C73" s="57"/>
      <c r="D73" s="57"/>
      <c r="E73" s="57"/>
    </row>
    <row r="74" spans="1:12" s="42" customFormat="1" ht="13.8">
      <c r="A74" s="57"/>
      <c r="B74" s="57"/>
      <c r="C74" s="57"/>
      <c r="D74" s="57"/>
      <c r="E74" s="57"/>
    </row>
    <row r="75" spans="1:12" s="42" customFormat="1" ht="13.8">
      <c r="A75" s="57"/>
      <c r="B75" s="57"/>
      <c r="C75" s="57"/>
      <c r="D75" s="57"/>
      <c r="E75" s="57"/>
    </row>
    <row r="76" spans="1:12" s="42" customFormat="1" ht="13.8">
      <c r="A76" s="57"/>
      <c r="B76" s="57"/>
      <c r="C76" s="57"/>
      <c r="D76" s="57"/>
      <c r="E76" s="57"/>
    </row>
    <row r="77" spans="1:12" s="42" customFormat="1" ht="13.8">
      <c r="A77" s="57"/>
      <c r="B77" s="57"/>
      <c r="C77" s="57"/>
      <c r="D77" s="57"/>
      <c r="E77" s="57"/>
    </row>
    <row r="78" spans="1:12" s="42" customFormat="1" ht="13.8">
      <c r="A78" s="57"/>
      <c r="B78" s="57"/>
      <c r="C78" s="57"/>
      <c r="D78" s="57"/>
      <c r="E78" s="57"/>
    </row>
    <row r="79" spans="1:12" s="42" customFormat="1" ht="13.8">
      <c r="A79" s="57"/>
      <c r="B79" s="57"/>
      <c r="C79" s="57"/>
      <c r="D79" s="57"/>
      <c r="E79" s="57"/>
      <c r="F79" s="57"/>
      <c r="G79" s="57"/>
    </row>
    <row r="80" spans="1:12" s="42" customFormat="1" ht="13.8">
      <c r="A80" s="57"/>
      <c r="B80" s="57"/>
      <c r="C80" s="57"/>
      <c r="D80" s="57"/>
      <c r="E80" s="57"/>
      <c r="F80" s="57"/>
      <c r="G80" s="57"/>
    </row>
    <row r="81" spans="1:7" s="42" customFormat="1" ht="13.8">
      <c r="A81" s="57"/>
      <c r="B81" s="57"/>
      <c r="C81" s="57"/>
      <c r="D81" s="57"/>
      <c r="E81" s="57"/>
      <c r="F81" s="57"/>
      <c r="G81" s="57"/>
    </row>
    <row r="82" spans="1:7" s="42" customFormat="1" ht="13.8">
      <c r="A82" s="57"/>
      <c r="B82" s="57"/>
      <c r="C82" s="57"/>
      <c r="D82" s="57"/>
      <c r="E82" s="57"/>
      <c r="F82" s="57"/>
      <c r="G82" s="57"/>
    </row>
    <row r="83" spans="1:7" s="42" customFormat="1" ht="13.8">
      <c r="A83" s="57"/>
      <c r="B83" s="57"/>
      <c r="C83" s="57"/>
      <c r="D83" s="57"/>
      <c r="E83" s="57"/>
      <c r="F83" s="57"/>
      <c r="G83" s="57"/>
    </row>
    <row r="84" spans="1:7" s="42" customFormat="1" ht="13.8">
      <c r="A84" s="57"/>
      <c r="B84" s="57"/>
      <c r="C84" s="57"/>
      <c r="D84" s="57"/>
      <c r="E84" s="57"/>
      <c r="F84" s="57"/>
      <c r="G84" s="57"/>
    </row>
    <row r="85" spans="1:7" s="42" customFormat="1" ht="13.8">
      <c r="A85" s="57"/>
      <c r="B85" s="57"/>
      <c r="C85" s="57"/>
      <c r="D85" s="57"/>
      <c r="E85" s="57"/>
      <c r="F85" s="57"/>
      <c r="G85" s="57"/>
    </row>
    <row r="86" spans="1:7" s="42" customFormat="1" ht="13.8">
      <c r="A86" s="57"/>
      <c r="B86" s="57"/>
      <c r="C86" s="57"/>
      <c r="D86" s="57"/>
      <c r="E86" s="57"/>
      <c r="F86" s="57"/>
      <c r="G86" s="57"/>
    </row>
    <row r="87" spans="1:7" s="42" customFormat="1" ht="13.8">
      <c r="A87" s="57"/>
      <c r="B87" s="57"/>
      <c r="C87" s="57"/>
      <c r="D87" s="57"/>
      <c r="E87" s="57"/>
      <c r="F87" s="57"/>
      <c r="G87" s="57"/>
    </row>
    <row r="88" spans="1:7" s="42" customFormat="1" ht="13.8">
      <c r="A88" s="57"/>
      <c r="B88" s="57"/>
      <c r="C88" s="57"/>
      <c r="D88" s="57"/>
      <c r="E88" s="57"/>
      <c r="F88" s="57"/>
      <c r="G88" s="57"/>
    </row>
    <row r="89" spans="1:7" s="42" customFormat="1" ht="13.8">
      <c r="A89" s="57"/>
      <c r="B89" s="57"/>
      <c r="C89" s="57"/>
      <c r="D89" s="57"/>
      <c r="E89" s="57"/>
      <c r="F89" s="57"/>
      <c r="G89" s="57"/>
    </row>
    <row r="90" spans="1:7" s="42" customFormat="1" ht="13.8">
      <c r="A90" s="57"/>
      <c r="B90" s="57"/>
      <c r="C90" s="57"/>
      <c r="D90" s="57"/>
      <c r="E90" s="57"/>
      <c r="F90" s="57"/>
      <c r="G90" s="57"/>
    </row>
    <row r="91" spans="1:7" s="42" customFormat="1" ht="13.8">
      <c r="A91" s="57"/>
      <c r="B91" s="57"/>
      <c r="C91" s="57"/>
      <c r="D91" s="57"/>
      <c r="E91" s="57"/>
      <c r="F91" s="57"/>
      <c r="G91" s="57"/>
    </row>
    <row r="92" spans="1:7" s="42" customFormat="1" ht="13.8">
      <c r="A92" s="57"/>
      <c r="B92" s="57"/>
      <c r="C92" s="57"/>
      <c r="D92" s="57"/>
      <c r="E92" s="57"/>
      <c r="F92" s="57"/>
      <c r="G92" s="57"/>
    </row>
    <row r="93" spans="1:7" s="42" customFormat="1" ht="13.8">
      <c r="A93" s="57"/>
      <c r="B93" s="57"/>
      <c r="C93" s="57"/>
      <c r="D93" s="57"/>
      <c r="E93" s="57"/>
      <c r="F93" s="57"/>
      <c r="G93" s="57"/>
    </row>
    <row r="94" spans="1:7" s="42" customFormat="1" ht="13.8">
      <c r="A94" s="57"/>
      <c r="B94" s="57"/>
      <c r="C94" s="57"/>
      <c r="D94" s="57"/>
      <c r="E94" s="57"/>
      <c r="F94" s="57"/>
      <c r="G94" s="57"/>
    </row>
    <row r="95" spans="1:7" s="42" customFormat="1" ht="13.8">
      <c r="A95" s="57"/>
      <c r="B95" s="57"/>
      <c r="C95" s="57"/>
      <c r="D95" s="57"/>
      <c r="E95" s="57"/>
      <c r="F95" s="57"/>
      <c r="G95" s="57"/>
    </row>
    <row r="96" spans="1:7" s="42" customFormat="1" ht="13.8">
      <c r="A96" s="57"/>
      <c r="B96" s="57"/>
      <c r="C96" s="57"/>
      <c r="D96" s="57"/>
      <c r="E96" s="57"/>
      <c r="F96" s="57"/>
      <c r="G96" s="57"/>
    </row>
    <row r="97" spans="1:7" s="42" customFormat="1" ht="13.8">
      <c r="A97" s="57"/>
      <c r="B97" s="57"/>
      <c r="C97" s="57"/>
      <c r="D97" s="57"/>
      <c r="E97" s="57"/>
      <c r="F97" s="57"/>
      <c r="G97" s="57"/>
    </row>
    <row r="98" spans="1:7" s="42" customFormat="1" ht="13.8">
      <c r="A98" s="57"/>
      <c r="B98" s="57"/>
      <c r="C98" s="57"/>
      <c r="D98" s="57"/>
      <c r="E98" s="57"/>
      <c r="F98" s="57"/>
      <c r="G98" s="57"/>
    </row>
    <row r="99" spans="1:7" s="42" customFormat="1" ht="13.8">
      <c r="A99" s="57"/>
      <c r="B99" s="57"/>
      <c r="C99" s="57"/>
      <c r="D99" s="57"/>
      <c r="E99" s="57"/>
      <c r="F99" s="57"/>
      <c r="G99" s="57"/>
    </row>
    <row r="100" spans="1:7" s="42" customFormat="1" ht="13.8">
      <c r="A100" s="57"/>
      <c r="B100" s="57"/>
      <c r="C100" s="57"/>
      <c r="D100" s="57"/>
      <c r="E100" s="57"/>
      <c r="F100" s="57"/>
      <c r="G100" s="57"/>
    </row>
    <row r="101" spans="1:7" s="42" customFormat="1" ht="13.8">
      <c r="A101" s="57"/>
      <c r="B101" s="57"/>
      <c r="C101" s="57"/>
      <c r="D101" s="57"/>
      <c r="E101" s="57"/>
      <c r="F101" s="57"/>
      <c r="G101" s="57"/>
    </row>
    <row r="102" spans="1:7" s="42" customFormat="1" ht="13.8">
      <c r="A102" s="57"/>
      <c r="B102" s="57"/>
      <c r="C102" s="57"/>
      <c r="D102" s="57"/>
      <c r="E102" s="57"/>
      <c r="F102" s="57"/>
      <c r="G102" s="57"/>
    </row>
    <row r="103" spans="1:7" s="42" customFormat="1" ht="13.8">
      <c r="A103" s="57"/>
      <c r="B103" s="57"/>
      <c r="C103" s="57"/>
      <c r="D103" s="57"/>
      <c r="E103" s="57"/>
      <c r="F103" s="57"/>
      <c r="G103" s="57"/>
    </row>
    <row r="104" spans="1:7" s="42" customFormat="1" ht="13.8">
      <c r="A104" s="57"/>
      <c r="B104" s="57"/>
      <c r="C104" s="57"/>
      <c r="D104" s="57"/>
      <c r="E104" s="57"/>
      <c r="F104" s="57"/>
      <c r="G104" s="57"/>
    </row>
    <row r="105" spans="1:7" s="42" customFormat="1" ht="13.8">
      <c r="A105" s="57"/>
      <c r="B105" s="57"/>
      <c r="C105" s="57"/>
      <c r="D105" s="57"/>
      <c r="E105" s="57"/>
      <c r="F105" s="57"/>
      <c r="G105" s="57"/>
    </row>
    <row r="106" spans="1:7" s="42" customFormat="1" ht="13.8">
      <c r="A106" s="57"/>
      <c r="B106" s="57"/>
      <c r="C106" s="57"/>
      <c r="D106" s="57"/>
      <c r="E106" s="57"/>
      <c r="F106" s="57"/>
      <c r="G106" s="57"/>
    </row>
    <row r="107" spans="1:7" s="42" customFormat="1" ht="13.8">
      <c r="A107" s="57"/>
      <c r="B107" s="57"/>
      <c r="C107" s="57"/>
      <c r="D107" s="57"/>
      <c r="E107" s="57"/>
      <c r="F107" s="57"/>
      <c r="G107" s="57"/>
    </row>
    <row r="108" spans="1:7" s="42" customFormat="1" ht="13.8">
      <c r="A108" s="57"/>
      <c r="B108" s="57"/>
      <c r="C108" s="57"/>
      <c r="D108" s="57"/>
      <c r="E108" s="57"/>
      <c r="F108" s="57"/>
      <c r="G108" s="57"/>
    </row>
    <row r="109" spans="1:7" s="42" customFormat="1" ht="13.8">
      <c r="A109" s="57"/>
      <c r="B109" s="57"/>
      <c r="C109" s="57"/>
      <c r="D109" s="57"/>
      <c r="E109" s="57"/>
      <c r="F109" s="57"/>
      <c r="G109" s="57"/>
    </row>
    <row r="110" spans="1:7" s="42" customFormat="1" ht="13.8">
      <c r="A110" s="57"/>
      <c r="B110" s="57"/>
      <c r="C110" s="57"/>
      <c r="D110" s="57"/>
      <c r="E110" s="57"/>
      <c r="F110" s="57"/>
      <c r="G110" s="57"/>
    </row>
    <row r="111" spans="1:7" s="42" customFormat="1" ht="13.8">
      <c r="A111" s="57"/>
      <c r="B111" s="57"/>
      <c r="C111" s="57"/>
      <c r="D111" s="57"/>
      <c r="E111" s="57"/>
      <c r="F111" s="57"/>
      <c r="G111" s="57"/>
    </row>
    <row r="112" spans="1:7" s="42" customFormat="1" ht="13.8">
      <c r="A112" s="57"/>
      <c r="B112" s="57"/>
      <c r="C112" s="57"/>
      <c r="D112" s="57"/>
      <c r="E112" s="57"/>
      <c r="F112" s="57"/>
      <c r="G112" s="57"/>
    </row>
    <row r="113" spans="1:7" s="42" customFormat="1" ht="13.8">
      <c r="A113" s="57"/>
      <c r="B113" s="57"/>
      <c r="C113" s="57"/>
      <c r="D113" s="57"/>
      <c r="E113" s="57"/>
      <c r="F113" s="57"/>
      <c r="G113" s="57"/>
    </row>
    <row r="114" spans="1:7" s="42" customFormat="1" ht="13.8">
      <c r="A114" s="57"/>
      <c r="B114" s="57"/>
      <c r="C114" s="57"/>
      <c r="D114" s="57"/>
      <c r="E114" s="57"/>
      <c r="F114" s="57"/>
      <c r="G114" s="57"/>
    </row>
    <row r="115" spans="1:7" s="42" customFormat="1" ht="13.8">
      <c r="A115" s="57"/>
      <c r="B115" s="57"/>
      <c r="C115" s="57"/>
      <c r="D115" s="57"/>
      <c r="E115" s="57"/>
      <c r="F115" s="57"/>
      <c r="G115" s="57"/>
    </row>
    <row r="116" spans="1:7" s="42" customFormat="1" ht="13.8">
      <c r="A116" s="57"/>
      <c r="B116" s="57"/>
      <c r="C116" s="57"/>
      <c r="D116" s="57"/>
      <c r="E116" s="57"/>
      <c r="F116" s="57"/>
      <c r="G116" s="57"/>
    </row>
    <row r="117" spans="1:7" s="42" customFormat="1" ht="13.8">
      <c r="A117" s="57"/>
      <c r="B117" s="57"/>
      <c r="C117" s="57"/>
      <c r="D117" s="57"/>
      <c r="E117" s="57"/>
      <c r="F117" s="57"/>
      <c r="G117" s="57"/>
    </row>
    <row r="118" spans="1:7" s="42" customFormat="1" ht="13.8">
      <c r="A118" s="57"/>
      <c r="B118" s="57"/>
      <c r="C118" s="57"/>
      <c r="D118" s="57"/>
      <c r="E118" s="57"/>
      <c r="F118" s="57"/>
      <c r="G118" s="57"/>
    </row>
    <row r="119" spans="1:7" s="42" customFormat="1" ht="13.8">
      <c r="A119" s="57"/>
      <c r="B119" s="57"/>
      <c r="C119" s="57"/>
      <c r="D119" s="57"/>
      <c r="E119" s="57"/>
      <c r="F119" s="57"/>
      <c r="G119" s="57"/>
    </row>
    <row r="120" spans="1:7" s="42" customFormat="1" ht="13.8">
      <c r="A120" s="57"/>
      <c r="B120" s="57"/>
      <c r="C120" s="57"/>
      <c r="D120" s="57"/>
      <c r="E120" s="57"/>
      <c r="F120" s="57"/>
      <c r="G120" s="57"/>
    </row>
    <row r="121" spans="1:7" s="42" customFormat="1" ht="13.8">
      <c r="A121" s="57"/>
      <c r="B121" s="57"/>
      <c r="C121" s="57"/>
      <c r="D121" s="57"/>
      <c r="E121" s="57"/>
      <c r="F121" s="57"/>
      <c r="G121" s="57"/>
    </row>
    <row r="122" spans="1:7" s="42" customFormat="1" ht="13.8">
      <c r="A122" s="57"/>
      <c r="B122" s="57"/>
      <c r="C122" s="57"/>
      <c r="D122" s="57"/>
      <c r="E122" s="57"/>
      <c r="F122" s="57"/>
      <c r="G122" s="57"/>
    </row>
    <row r="123" spans="1:7" s="42" customFormat="1" ht="13.8">
      <c r="A123" s="57"/>
      <c r="B123" s="57"/>
      <c r="C123" s="57"/>
      <c r="D123" s="57"/>
      <c r="E123" s="57"/>
      <c r="F123" s="57"/>
      <c r="G123" s="57"/>
    </row>
    <row r="124" spans="1:7" s="42" customFormat="1" ht="13.8">
      <c r="A124" s="57"/>
      <c r="B124" s="57"/>
      <c r="C124" s="57"/>
      <c r="D124" s="57"/>
      <c r="E124" s="57"/>
      <c r="F124" s="57"/>
      <c r="G124" s="57"/>
    </row>
    <row r="125" spans="1:7" s="42" customFormat="1" ht="13.8">
      <c r="A125" s="57"/>
      <c r="B125" s="57"/>
      <c r="C125" s="57"/>
      <c r="D125" s="57"/>
      <c r="E125" s="57"/>
      <c r="F125" s="57"/>
      <c r="G125" s="57"/>
    </row>
    <row r="126" spans="1:7" s="42" customFormat="1" ht="13.8">
      <c r="A126" s="57"/>
      <c r="B126" s="57"/>
      <c r="C126" s="57"/>
      <c r="D126" s="57"/>
      <c r="E126" s="57"/>
      <c r="F126" s="57"/>
      <c r="G126" s="57"/>
    </row>
    <row r="127" spans="1:7" s="42" customFormat="1" ht="13.8">
      <c r="A127" s="57"/>
      <c r="B127" s="57"/>
      <c r="C127" s="57"/>
      <c r="D127" s="57"/>
      <c r="E127" s="57"/>
      <c r="F127" s="57"/>
      <c r="G127" s="57"/>
    </row>
    <row r="128" spans="1:7" s="42" customFormat="1" ht="13.8">
      <c r="A128" s="57"/>
      <c r="B128" s="57"/>
      <c r="C128" s="57"/>
      <c r="D128" s="57"/>
      <c r="E128" s="57"/>
      <c r="F128" s="57"/>
      <c r="G128" s="57"/>
    </row>
    <row r="129" spans="1:7" s="42" customFormat="1" ht="13.8">
      <c r="A129" s="57"/>
      <c r="B129" s="57"/>
      <c r="C129" s="57"/>
      <c r="D129" s="57"/>
      <c r="E129" s="57"/>
      <c r="F129" s="57"/>
      <c r="G129" s="57"/>
    </row>
    <row r="130" spans="1:7" s="42" customFormat="1" ht="13.8">
      <c r="A130" s="57"/>
      <c r="B130" s="57"/>
      <c r="C130" s="57"/>
      <c r="D130" s="57"/>
      <c r="E130" s="57"/>
      <c r="F130" s="57"/>
      <c r="G130" s="57"/>
    </row>
    <row r="131" spans="1:7" s="42" customFormat="1" ht="13.8">
      <c r="A131" s="57"/>
      <c r="B131" s="57"/>
      <c r="C131" s="57"/>
      <c r="D131" s="57"/>
      <c r="E131" s="57"/>
      <c r="F131" s="57"/>
      <c r="G131" s="57"/>
    </row>
    <row r="132" spans="1:7" s="42" customFormat="1" ht="13.8">
      <c r="A132" s="57"/>
      <c r="B132" s="57"/>
      <c r="C132" s="57"/>
      <c r="D132" s="57"/>
      <c r="E132" s="57"/>
      <c r="F132" s="57"/>
      <c r="G132" s="57"/>
    </row>
    <row r="133" spans="1:7" s="42" customFormat="1" ht="13.8">
      <c r="A133" s="57"/>
      <c r="B133" s="57"/>
      <c r="C133" s="57"/>
      <c r="D133" s="57"/>
      <c r="E133" s="57"/>
      <c r="F133" s="57"/>
      <c r="G133" s="57"/>
    </row>
    <row r="134" spans="1:7" s="42" customFormat="1" ht="13.8">
      <c r="A134" s="57"/>
      <c r="B134" s="57"/>
      <c r="C134" s="57"/>
      <c r="D134" s="57"/>
      <c r="E134" s="57"/>
      <c r="F134" s="57"/>
      <c r="G134" s="57"/>
    </row>
    <row r="135" spans="1:7" s="42" customFormat="1" ht="13.8">
      <c r="A135" s="57"/>
      <c r="B135" s="57"/>
      <c r="C135" s="57"/>
      <c r="D135" s="57"/>
      <c r="E135" s="57"/>
      <c r="F135" s="57"/>
      <c r="G135" s="57"/>
    </row>
    <row r="136" spans="1:7" s="42" customFormat="1" ht="13.8">
      <c r="A136" s="57"/>
      <c r="B136" s="57"/>
      <c r="C136" s="57"/>
      <c r="D136" s="57"/>
      <c r="E136" s="57"/>
      <c r="F136" s="57"/>
      <c r="G136" s="57"/>
    </row>
    <row r="137" spans="1:7" s="42" customFormat="1" ht="13.8">
      <c r="A137" s="57"/>
      <c r="B137" s="57"/>
      <c r="C137" s="57"/>
      <c r="D137" s="57"/>
      <c r="E137" s="57"/>
      <c r="F137" s="57"/>
      <c r="G137" s="57"/>
    </row>
    <row r="138" spans="1:7" s="42" customFormat="1" ht="13.8">
      <c r="A138" s="57"/>
      <c r="B138" s="57"/>
      <c r="C138" s="57"/>
      <c r="D138" s="57"/>
      <c r="E138" s="57"/>
      <c r="F138" s="57"/>
      <c r="G138" s="57"/>
    </row>
    <row r="139" spans="1:7" s="42" customFormat="1" ht="13.8">
      <c r="A139" s="57"/>
      <c r="B139" s="57"/>
      <c r="C139" s="57"/>
      <c r="D139" s="57"/>
      <c r="E139" s="57"/>
      <c r="F139" s="57"/>
      <c r="G139" s="57"/>
    </row>
    <row r="140" spans="1:7" s="42" customFormat="1" ht="13.8">
      <c r="A140" s="57"/>
      <c r="B140" s="57"/>
      <c r="C140" s="57"/>
      <c r="D140" s="57"/>
      <c r="E140" s="57"/>
      <c r="F140" s="57"/>
      <c r="G140" s="57"/>
    </row>
    <row r="141" spans="1:7" s="42" customFormat="1" ht="13.8">
      <c r="A141" s="57"/>
      <c r="B141" s="57"/>
      <c r="C141" s="57"/>
      <c r="D141" s="57"/>
      <c r="E141" s="57"/>
      <c r="F141" s="57"/>
      <c r="G141" s="57"/>
    </row>
    <row r="142" spans="1:7" s="42" customFormat="1" ht="13.8">
      <c r="A142" s="57"/>
      <c r="B142" s="57"/>
      <c r="C142" s="57"/>
      <c r="D142" s="57"/>
      <c r="E142" s="57"/>
      <c r="F142" s="57"/>
      <c r="G142" s="57"/>
    </row>
    <row r="143" spans="1:7" s="42" customFormat="1" ht="13.8">
      <c r="A143" s="57"/>
      <c r="B143" s="57"/>
      <c r="C143" s="57"/>
      <c r="D143" s="57"/>
      <c r="E143" s="57"/>
      <c r="F143" s="57"/>
      <c r="G143" s="57"/>
    </row>
    <row r="144" spans="1:7" s="42" customFormat="1" ht="13.8">
      <c r="A144" s="57"/>
      <c r="B144" s="57"/>
      <c r="C144" s="57"/>
      <c r="D144" s="57"/>
      <c r="E144" s="57"/>
      <c r="F144" s="57"/>
      <c r="G144" s="57"/>
    </row>
    <row r="145" spans="1:7" s="42" customFormat="1" ht="13.8">
      <c r="A145" s="57"/>
      <c r="B145" s="57"/>
      <c r="C145" s="57"/>
      <c r="D145" s="57"/>
      <c r="E145" s="57"/>
      <c r="F145" s="57"/>
      <c r="G145" s="57"/>
    </row>
    <row r="146" spans="1:7" s="42" customFormat="1" ht="13.8">
      <c r="A146" s="57"/>
      <c r="B146" s="57"/>
      <c r="C146" s="57"/>
      <c r="D146" s="57"/>
      <c r="E146" s="57"/>
      <c r="F146" s="57"/>
      <c r="G146" s="57"/>
    </row>
    <row r="147" spans="1:7" s="42" customFormat="1" ht="13.8">
      <c r="A147" s="57"/>
      <c r="B147" s="57"/>
      <c r="C147" s="57"/>
      <c r="D147" s="57"/>
      <c r="E147" s="57"/>
      <c r="F147" s="57"/>
      <c r="G147" s="57"/>
    </row>
    <row r="148" spans="1:7" s="42" customFormat="1" ht="13.8">
      <c r="A148" s="57"/>
      <c r="B148" s="57"/>
      <c r="C148" s="57"/>
      <c r="D148" s="57"/>
      <c r="E148" s="57"/>
      <c r="F148" s="57"/>
      <c r="G148" s="57"/>
    </row>
    <row r="149" spans="1:7" s="42" customFormat="1" ht="13.8">
      <c r="A149" s="57"/>
      <c r="B149" s="57"/>
      <c r="C149" s="57"/>
      <c r="D149" s="57"/>
      <c r="E149" s="57"/>
      <c r="F149" s="57"/>
      <c r="G149" s="57"/>
    </row>
    <row r="150" spans="1:7" s="42" customFormat="1" ht="13.8">
      <c r="A150" s="57"/>
      <c r="B150" s="57"/>
      <c r="C150" s="57"/>
      <c r="D150" s="57"/>
      <c r="E150" s="57"/>
      <c r="F150" s="57"/>
      <c r="G150" s="57"/>
    </row>
    <row r="151" spans="1:7" s="42" customFormat="1" ht="13.8">
      <c r="A151" s="57"/>
      <c r="B151" s="57"/>
      <c r="C151" s="57"/>
      <c r="D151" s="57"/>
      <c r="E151" s="57"/>
      <c r="F151" s="57"/>
      <c r="G151" s="57"/>
    </row>
    <row r="152" spans="1:7" s="42" customFormat="1" ht="13.8">
      <c r="A152" s="57"/>
      <c r="B152" s="57"/>
      <c r="C152" s="57"/>
      <c r="D152" s="57"/>
      <c r="E152" s="57"/>
      <c r="F152" s="57"/>
      <c r="G152" s="57"/>
    </row>
    <row r="153" spans="1:7" s="42" customFormat="1" ht="13.8">
      <c r="A153" s="57"/>
      <c r="B153" s="57"/>
      <c r="C153" s="57"/>
      <c r="D153" s="57"/>
      <c r="E153" s="57"/>
      <c r="F153" s="57"/>
      <c r="G153" s="57"/>
    </row>
    <row r="154" spans="1:7" s="42" customFormat="1" ht="13.8">
      <c r="A154" s="57"/>
      <c r="B154" s="57"/>
      <c r="C154" s="57"/>
      <c r="D154" s="57"/>
      <c r="E154" s="57"/>
      <c r="F154" s="57"/>
      <c r="G154" s="57"/>
    </row>
    <row r="155" spans="1:7" s="42" customFormat="1" ht="13.8">
      <c r="A155" s="57"/>
      <c r="B155" s="57"/>
      <c r="C155" s="57"/>
      <c r="D155" s="57"/>
      <c r="E155" s="57"/>
      <c r="F155" s="57"/>
      <c r="G155" s="57"/>
    </row>
    <row r="156" spans="1:7" s="42" customFormat="1" ht="13.8">
      <c r="A156" s="57"/>
      <c r="B156" s="57"/>
      <c r="C156" s="57"/>
      <c r="D156" s="57"/>
      <c r="E156" s="57"/>
      <c r="F156" s="57"/>
      <c r="G156" s="57"/>
    </row>
    <row r="157" spans="1:7" s="42" customFormat="1" ht="13.8">
      <c r="A157" s="57"/>
      <c r="B157" s="57"/>
      <c r="C157" s="57"/>
      <c r="D157" s="57"/>
      <c r="E157" s="57"/>
      <c r="F157" s="57"/>
      <c r="G157" s="57"/>
    </row>
    <row r="158" spans="1:7" s="42" customFormat="1" ht="13.8">
      <c r="A158" s="57"/>
      <c r="B158" s="57"/>
      <c r="C158" s="57"/>
      <c r="D158" s="57"/>
      <c r="E158" s="57"/>
      <c r="F158" s="57"/>
      <c r="G158" s="57"/>
    </row>
    <row r="159" spans="1:7" s="42" customFormat="1" ht="13.8">
      <c r="A159" s="57"/>
      <c r="B159" s="57"/>
      <c r="C159" s="57"/>
      <c r="D159" s="57"/>
      <c r="E159" s="57"/>
      <c r="F159" s="57"/>
      <c r="G159" s="57"/>
    </row>
    <row r="160" spans="1:7" s="42" customFormat="1" ht="13.8">
      <c r="A160" s="57"/>
      <c r="B160" s="57"/>
      <c r="C160" s="57"/>
      <c r="D160" s="57"/>
      <c r="E160" s="57"/>
      <c r="F160" s="57"/>
      <c r="G160" s="57"/>
    </row>
    <row r="161" spans="1:7" s="42" customFormat="1" ht="13.8">
      <c r="A161" s="57"/>
      <c r="B161" s="57"/>
      <c r="C161" s="57"/>
      <c r="D161" s="57"/>
      <c r="E161" s="57"/>
      <c r="F161" s="57"/>
      <c r="G161" s="57"/>
    </row>
    <row r="162" spans="1:7" s="42" customFormat="1" ht="13.8">
      <c r="A162" s="57"/>
      <c r="B162" s="57"/>
      <c r="C162" s="57"/>
      <c r="D162" s="57"/>
      <c r="E162" s="57"/>
      <c r="F162" s="57"/>
      <c r="G162" s="57"/>
    </row>
    <row r="163" spans="1:7" s="42" customFormat="1" ht="13.8">
      <c r="A163" s="57"/>
      <c r="B163" s="57"/>
      <c r="C163" s="57"/>
      <c r="D163" s="57"/>
      <c r="E163" s="57"/>
      <c r="F163" s="57"/>
      <c r="G163" s="57"/>
    </row>
    <row r="164" spans="1:7" s="42" customFormat="1" ht="13.8">
      <c r="A164" s="57"/>
      <c r="B164" s="57"/>
      <c r="C164" s="57"/>
      <c r="D164" s="57"/>
      <c r="E164" s="57"/>
      <c r="F164" s="57"/>
      <c r="G164" s="57"/>
    </row>
    <row r="165" spans="1:7" s="42" customFormat="1" ht="13.8">
      <c r="A165" s="57"/>
      <c r="B165" s="57"/>
      <c r="C165" s="57"/>
      <c r="D165" s="57"/>
      <c r="E165" s="57"/>
      <c r="F165" s="57"/>
      <c r="G165" s="57"/>
    </row>
    <row r="166" spans="1:7" s="42" customFormat="1" ht="13.8">
      <c r="A166" s="57"/>
      <c r="B166" s="57"/>
      <c r="C166" s="57"/>
      <c r="D166" s="57"/>
      <c r="E166" s="57"/>
      <c r="F166" s="57"/>
      <c r="G166" s="57"/>
    </row>
    <row r="167" spans="1:7" s="42" customFormat="1" ht="13.8">
      <c r="A167" s="57"/>
      <c r="B167" s="57"/>
      <c r="C167" s="57"/>
      <c r="D167" s="57"/>
      <c r="E167" s="57"/>
      <c r="F167" s="57"/>
      <c r="G167" s="57"/>
    </row>
    <row r="168" spans="1:7" s="42" customFormat="1" ht="13.8">
      <c r="A168" s="57"/>
      <c r="B168" s="57"/>
      <c r="C168" s="57"/>
      <c r="D168" s="57"/>
      <c r="E168" s="57"/>
      <c r="F168" s="57"/>
      <c r="G168" s="57"/>
    </row>
    <row r="169" spans="1:7" s="42" customFormat="1" ht="13.8">
      <c r="A169" s="57"/>
      <c r="B169" s="57"/>
      <c r="C169" s="57"/>
      <c r="D169" s="57"/>
      <c r="E169" s="57"/>
      <c r="F169" s="57"/>
      <c r="G169" s="57"/>
    </row>
    <row r="170" spans="1:7" s="42" customFormat="1" ht="13.8">
      <c r="A170" s="57"/>
      <c r="B170" s="57"/>
      <c r="C170" s="57"/>
      <c r="D170" s="57"/>
      <c r="E170" s="57"/>
      <c r="F170" s="57"/>
      <c r="G170" s="57"/>
    </row>
    <row r="171" spans="1:7" s="42" customFormat="1" ht="13.8">
      <c r="A171" s="57"/>
      <c r="B171" s="57"/>
      <c r="C171" s="57"/>
      <c r="D171" s="57"/>
      <c r="E171" s="57"/>
      <c r="F171" s="57"/>
      <c r="G171" s="57"/>
    </row>
    <row r="172" spans="1:7" s="42" customFormat="1" ht="13.8">
      <c r="A172" s="57"/>
      <c r="B172" s="57"/>
      <c r="C172" s="57"/>
      <c r="D172" s="57"/>
      <c r="E172" s="57"/>
      <c r="F172" s="57"/>
      <c r="G172" s="57"/>
    </row>
    <row r="173" spans="1:7" s="42" customFormat="1" ht="13.8">
      <c r="A173" s="57"/>
      <c r="B173" s="57"/>
      <c r="C173" s="57"/>
      <c r="D173" s="57"/>
      <c r="E173" s="57"/>
      <c r="F173" s="57"/>
      <c r="G173" s="57"/>
    </row>
    <row r="174" spans="1:7" s="42" customFormat="1" ht="13.8">
      <c r="A174" s="57"/>
      <c r="B174" s="57"/>
      <c r="C174" s="57"/>
      <c r="D174" s="57"/>
      <c r="E174" s="57"/>
      <c r="F174" s="57"/>
      <c r="G174" s="57"/>
    </row>
    <row r="175" spans="1:7" s="42" customFormat="1" ht="13.8">
      <c r="A175" s="57"/>
      <c r="B175" s="57"/>
      <c r="C175" s="57"/>
      <c r="D175" s="57"/>
      <c r="E175" s="57"/>
      <c r="F175" s="57"/>
      <c r="G175" s="57"/>
    </row>
    <row r="176" spans="1:7" s="42" customFormat="1" ht="13.8">
      <c r="A176" s="57"/>
      <c r="B176" s="57"/>
      <c r="C176" s="57"/>
      <c r="D176" s="57"/>
      <c r="E176" s="57"/>
      <c r="F176" s="57"/>
      <c r="G176" s="57"/>
    </row>
    <row r="177" spans="1:7" s="42" customFormat="1" ht="13.8">
      <c r="A177" s="57"/>
      <c r="B177" s="57"/>
      <c r="C177" s="57"/>
      <c r="D177" s="57"/>
      <c r="E177" s="57"/>
      <c r="F177" s="57"/>
      <c r="G177" s="57"/>
    </row>
    <row r="178" spans="1:7" s="42" customFormat="1" ht="13.8">
      <c r="A178" s="57"/>
      <c r="B178" s="57"/>
      <c r="C178" s="57"/>
      <c r="D178" s="57"/>
      <c r="E178" s="57"/>
      <c r="F178" s="57"/>
      <c r="G178" s="57"/>
    </row>
    <row r="179" spans="1:7" s="42" customFormat="1" ht="13.8">
      <c r="A179" s="57"/>
      <c r="B179" s="57"/>
      <c r="C179" s="57"/>
      <c r="D179" s="57"/>
      <c r="E179" s="57"/>
      <c r="F179" s="57"/>
      <c r="G179" s="57"/>
    </row>
    <row r="180" spans="1:7" s="42" customFormat="1" ht="13.8">
      <c r="A180" s="57"/>
      <c r="B180" s="57"/>
      <c r="C180" s="57"/>
      <c r="D180" s="57"/>
      <c r="E180" s="57"/>
      <c r="F180" s="57"/>
      <c r="G180" s="57"/>
    </row>
    <row r="181" spans="1:7" s="42" customFormat="1" ht="13.8">
      <c r="A181" s="57"/>
      <c r="B181" s="57"/>
      <c r="C181" s="57"/>
      <c r="D181" s="57"/>
      <c r="E181" s="57"/>
      <c r="F181" s="57"/>
      <c r="G181" s="57"/>
    </row>
    <row r="182" spans="1:7" s="42" customFormat="1" ht="13.8">
      <c r="A182" s="57"/>
      <c r="B182" s="57"/>
      <c r="C182" s="57"/>
      <c r="D182" s="57"/>
      <c r="E182" s="57"/>
      <c r="F182" s="57"/>
      <c r="G182" s="57"/>
    </row>
    <row r="183" spans="1:7" s="42" customFormat="1" ht="13.8">
      <c r="A183" s="57"/>
      <c r="B183" s="57"/>
      <c r="C183" s="57"/>
      <c r="D183" s="57"/>
      <c r="E183" s="57"/>
      <c r="F183" s="57"/>
      <c r="G183" s="57"/>
    </row>
    <row r="184" spans="1:7" s="42" customFormat="1" ht="13.8">
      <c r="A184" s="57"/>
      <c r="B184" s="57"/>
      <c r="C184" s="57"/>
      <c r="D184" s="57"/>
      <c r="E184" s="57"/>
      <c r="F184" s="57"/>
      <c r="G184" s="57"/>
    </row>
    <row r="185" spans="1:7" s="42" customFormat="1" ht="13.8">
      <c r="A185" s="57"/>
      <c r="B185" s="57"/>
      <c r="C185" s="57"/>
      <c r="D185" s="57"/>
      <c r="E185" s="57"/>
      <c r="F185" s="57"/>
      <c r="G185" s="57"/>
    </row>
    <row r="186" spans="1:7" s="42" customFormat="1" ht="13.8">
      <c r="A186" s="57"/>
      <c r="B186" s="57"/>
      <c r="C186" s="57"/>
      <c r="D186" s="57"/>
      <c r="E186" s="57"/>
      <c r="F186" s="57"/>
      <c r="G186" s="57"/>
    </row>
    <row r="187" spans="1:7" s="42" customFormat="1" ht="13.8">
      <c r="A187" s="57"/>
      <c r="B187" s="57"/>
      <c r="C187" s="57"/>
      <c r="D187" s="57"/>
      <c r="E187" s="57"/>
      <c r="F187" s="57"/>
      <c r="G187" s="57"/>
    </row>
    <row r="188" spans="1:7" s="42" customFormat="1" ht="13.8">
      <c r="A188" s="57"/>
      <c r="B188" s="57"/>
      <c r="C188" s="57"/>
      <c r="D188" s="57"/>
      <c r="E188" s="57"/>
      <c r="F188" s="57"/>
      <c r="G188" s="57"/>
    </row>
    <row r="189" spans="1:7" s="42" customFormat="1" ht="13.8">
      <c r="A189" s="57"/>
      <c r="B189" s="57"/>
      <c r="C189" s="57"/>
      <c r="D189" s="57"/>
      <c r="E189" s="57"/>
      <c r="F189" s="57"/>
      <c r="G189" s="57"/>
    </row>
    <row r="190" spans="1:7" s="42" customFormat="1" ht="13.8">
      <c r="A190" s="57"/>
      <c r="B190" s="57"/>
      <c r="C190" s="57"/>
      <c r="D190" s="57"/>
      <c r="E190" s="57"/>
      <c r="F190" s="57"/>
      <c r="G190" s="57"/>
    </row>
    <row r="191" spans="1:7" s="42" customFormat="1" ht="13.8">
      <c r="A191" s="57"/>
      <c r="B191" s="57"/>
      <c r="C191" s="57"/>
      <c r="D191" s="57"/>
      <c r="E191" s="57"/>
      <c r="F191" s="57"/>
      <c r="G191" s="57"/>
    </row>
    <row r="192" spans="1:7" s="42" customFormat="1" ht="13.8">
      <c r="A192" s="57"/>
      <c r="B192" s="57"/>
      <c r="C192" s="57"/>
      <c r="D192" s="57"/>
      <c r="E192" s="57"/>
      <c r="F192" s="57"/>
      <c r="G192" s="57"/>
    </row>
    <row r="193" spans="1:7" s="42" customFormat="1" ht="13.8">
      <c r="A193" s="57"/>
      <c r="B193" s="57"/>
      <c r="C193" s="57"/>
      <c r="D193" s="57"/>
      <c r="E193" s="57"/>
      <c r="F193" s="57"/>
      <c r="G193" s="57"/>
    </row>
    <row r="194" spans="1:7" s="42" customFormat="1" ht="13.8">
      <c r="A194" s="57"/>
      <c r="B194" s="57"/>
      <c r="C194" s="57"/>
      <c r="D194" s="57"/>
      <c r="E194" s="57"/>
      <c r="F194" s="57"/>
      <c r="G194" s="57"/>
    </row>
    <row r="195" spans="1:7" s="42" customFormat="1" ht="13.8">
      <c r="A195" s="57"/>
      <c r="B195" s="57"/>
      <c r="C195" s="57"/>
      <c r="D195" s="57"/>
      <c r="E195" s="57"/>
      <c r="F195" s="57"/>
      <c r="G195" s="57"/>
    </row>
    <row r="196" spans="1:7" s="42" customFormat="1" ht="13.8">
      <c r="A196" s="57"/>
      <c r="B196" s="57"/>
      <c r="C196" s="57"/>
      <c r="D196" s="57"/>
      <c r="E196" s="57"/>
      <c r="F196" s="57"/>
      <c r="G196" s="57"/>
    </row>
    <row r="197" spans="1:7" s="42" customFormat="1" ht="13.8">
      <c r="A197" s="57"/>
      <c r="B197" s="57"/>
      <c r="C197" s="57"/>
      <c r="D197" s="57"/>
      <c r="E197" s="57"/>
      <c r="F197" s="57"/>
      <c r="G197" s="57"/>
    </row>
    <row r="198" spans="1:7" s="42" customFormat="1" ht="13.8">
      <c r="A198" s="57"/>
      <c r="B198" s="57"/>
      <c r="C198" s="57"/>
      <c r="D198" s="57"/>
      <c r="E198" s="57"/>
      <c r="F198" s="57"/>
      <c r="G198" s="57"/>
    </row>
    <row r="199" spans="1:7" s="42" customFormat="1" ht="13.8">
      <c r="A199" s="57"/>
      <c r="B199" s="57"/>
      <c r="C199" s="57"/>
      <c r="D199" s="57"/>
      <c r="E199" s="57"/>
      <c r="F199" s="57"/>
      <c r="G199" s="57"/>
    </row>
    <row r="200" spans="1:7" s="42" customFormat="1" ht="13.8">
      <c r="A200" s="57"/>
      <c r="B200" s="57"/>
      <c r="C200" s="57"/>
      <c r="D200" s="57"/>
      <c r="E200" s="57"/>
      <c r="F200" s="57"/>
      <c r="G200" s="57"/>
    </row>
    <row r="201" spans="1:7" s="42" customFormat="1" ht="13.8">
      <c r="A201" s="57"/>
      <c r="B201" s="57"/>
      <c r="C201" s="57"/>
      <c r="D201" s="57"/>
      <c r="E201" s="57"/>
      <c r="F201" s="57"/>
      <c r="G201" s="57"/>
    </row>
    <row r="202" spans="1:7" s="42" customFormat="1" ht="13.8">
      <c r="A202" s="57"/>
      <c r="B202" s="57"/>
      <c r="C202" s="57"/>
      <c r="D202" s="57"/>
      <c r="E202" s="57"/>
      <c r="F202" s="57"/>
      <c r="G202" s="57"/>
    </row>
    <row r="203" spans="1:7" s="42" customFormat="1" ht="13.8">
      <c r="A203" s="57"/>
      <c r="B203" s="57"/>
      <c r="C203" s="57"/>
      <c r="D203" s="57"/>
      <c r="E203" s="57"/>
      <c r="F203" s="57"/>
      <c r="G203" s="57"/>
    </row>
    <row r="204" spans="1:7" s="42" customFormat="1" ht="13.8">
      <c r="A204" s="57"/>
      <c r="B204" s="57"/>
      <c r="C204" s="57"/>
      <c r="D204" s="57"/>
      <c r="E204" s="57"/>
      <c r="F204" s="57"/>
      <c r="G204" s="57"/>
    </row>
    <row r="205" spans="1:7" s="42" customFormat="1" ht="13.8">
      <c r="A205" s="57"/>
      <c r="B205" s="57"/>
      <c r="C205" s="57"/>
      <c r="D205" s="57"/>
      <c r="E205" s="57"/>
      <c r="F205" s="57"/>
      <c r="G205" s="57"/>
    </row>
    <row r="206" spans="1:7" s="42" customFormat="1" ht="13.8">
      <c r="A206" s="57"/>
      <c r="B206" s="57"/>
      <c r="C206" s="57"/>
      <c r="D206" s="57"/>
      <c r="E206" s="57"/>
      <c r="F206" s="57"/>
      <c r="G206" s="57"/>
    </row>
    <row r="207" spans="1:7" s="42" customFormat="1" ht="13.8">
      <c r="A207" s="57"/>
      <c r="B207" s="57"/>
      <c r="C207" s="57"/>
      <c r="D207" s="57"/>
      <c r="E207" s="57"/>
      <c r="F207" s="57"/>
      <c r="G207" s="57"/>
    </row>
    <row r="208" spans="1:7" s="42" customFormat="1" ht="13.8">
      <c r="A208" s="57"/>
      <c r="B208" s="57"/>
      <c r="C208" s="57"/>
      <c r="D208" s="57"/>
      <c r="E208" s="57"/>
      <c r="F208" s="57"/>
      <c r="G208" s="57"/>
    </row>
    <row r="209" spans="1:7" s="42" customFormat="1" ht="13.8">
      <c r="A209" s="57"/>
      <c r="B209" s="57"/>
      <c r="C209" s="57"/>
      <c r="D209" s="57"/>
      <c r="E209" s="57"/>
      <c r="F209" s="57"/>
      <c r="G209" s="57"/>
    </row>
    <row r="210" spans="1:7" s="42" customFormat="1" ht="13.8">
      <c r="A210" s="57"/>
      <c r="B210" s="57"/>
      <c r="C210" s="57"/>
      <c r="D210" s="57"/>
      <c r="E210" s="57"/>
      <c r="F210" s="57"/>
      <c r="G210" s="57"/>
    </row>
    <row r="211" spans="1:7" s="42" customFormat="1" ht="13.8">
      <c r="A211" s="57"/>
      <c r="B211" s="57"/>
      <c r="C211" s="57"/>
      <c r="D211" s="57"/>
      <c r="E211" s="57"/>
      <c r="F211" s="57"/>
      <c r="G211" s="57"/>
    </row>
    <row r="212" spans="1:7" s="42" customFormat="1" ht="13.8">
      <c r="A212" s="57"/>
      <c r="B212" s="57"/>
      <c r="C212" s="57"/>
      <c r="D212" s="57"/>
      <c r="E212" s="57"/>
      <c r="F212" s="57"/>
      <c r="G212" s="57"/>
    </row>
    <row r="213" spans="1:7" s="42" customFormat="1" ht="13.8">
      <c r="A213" s="57"/>
      <c r="B213" s="57"/>
      <c r="C213" s="57"/>
      <c r="D213" s="57"/>
      <c r="E213" s="57"/>
      <c r="F213" s="57"/>
      <c r="G213" s="57"/>
    </row>
    <row r="214" spans="1:7" s="42" customFormat="1" ht="13.8">
      <c r="A214" s="57"/>
      <c r="B214" s="57"/>
      <c r="C214" s="57"/>
      <c r="D214" s="57"/>
      <c r="E214" s="57"/>
      <c r="F214" s="57"/>
      <c r="G214" s="57"/>
    </row>
    <row r="215" spans="1:7" s="42" customFormat="1" ht="13.8">
      <c r="A215" s="57"/>
      <c r="B215" s="57"/>
      <c r="C215" s="57"/>
      <c r="D215" s="57"/>
      <c r="E215" s="57"/>
      <c r="F215" s="57"/>
      <c r="G215" s="57"/>
    </row>
    <row r="216" spans="1:7" s="42" customFormat="1" ht="13.8">
      <c r="A216" s="57"/>
      <c r="B216" s="57"/>
      <c r="C216" s="57"/>
      <c r="D216" s="57"/>
      <c r="E216" s="57"/>
      <c r="F216" s="57"/>
      <c r="G216" s="57"/>
    </row>
    <row r="217" spans="1:7" s="42" customFormat="1" ht="13.8">
      <c r="A217" s="57"/>
      <c r="B217" s="57"/>
      <c r="C217" s="57"/>
      <c r="D217" s="57"/>
      <c r="E217" s="57"/>
      <c r="F217" s="57"/>
      <c r="G217" s="57"/>
    </row>
    <row r="218" spans="1:7" s="42" customFormat="1" ht="13.8">
      <c r="A218" s="57"/>
      <c r="B218" s="57"/>
      <c r="C218" s="57"/>
      <c r="D218" s="57"/>
      <c r="E218" s="57"/>
      <c r="F218" s="57"/>
      <c r="G218" s="57"/>
    </row>
    <row r="219" spans="1:7" s="42" customFormat="1" ht="13.8">
      <c r="A219" s="57"/>
      <c r="B219" s="57"/>
      <c r="C219" s="57"/>
      <c r="D219" s="57"/>
      <c r="E219" s="57"/>
      <c r="F219" s="57"/>
      <c r="G219" s="57"/>
    </row>
    <row r="220" spans="1:7" s="42" customFormat="1" ht="13.8">
      <c r="A220" s="57"/>
      <c r="B220" s="57"/>
      <c r="C220" s="57"/>
      <c r="D220" s="57"/>
      <c r="E220" s="57"/>
      <c r="F220" s="57"/>
      <c r="G220" s="57"/>
    </row>
    <row r="221" spans="1:7" s="42" customFormat="1" ht="13.8">
      <c r="A221" s="57"/>
      <c r="B221" s="57"/>
      <c r="C221" s="57"/>
      <c r="D221" s="57"/>
      <c r="E221" s="57"/>
      <c r="F221" s="57"/>
      <c r="G221" s="57"/>
    </row>
    <row r="222" spans="1:7" s="42" customFormat="1" ht="13.8">
      <c r="A222" s="57"/>
      <c r="B222" s="57"/>
      <c r="C222" s="57"/>
      <c r="D222" s="57"/>
      <c r="E222" s="57"/>
      <c r="F222" s="57"/>
      <c r="G222" s="57"/>
    </row>
    <row r="223" spans="1:7" s="42" customFormat="1" ht="13.8">
      <c r="A223" s="57"/>
      <c r="B223" s="57"/>
      <c r="C223" s="57"/>
      <c r="D223" s="57"/>
      <c r="E223" s="57"/>
      <c r="F223" s="57"/>
      <c r="G223" s="57"/>
    </row>
    <row r="224" spans="1:7" s="42" customFormat="1" ht="13.8">
      <c r="A224" s="57"/>
      <c r="B224" s="57"/>
      <c r="C224" s="57"/>
      <c r="D224" s="57"/>
      <c r="E224" s="57"/>
      <c r="F224" s="57"/>
      <c r="G224" s="57"/>
    </row>
    <row r="225" spans="1:7" s="42" customFormat="1" ht="13.8">
      <c r="A225" s="57"/>
      <c r="B225" s="57"/>
      <c r="C225" s="57"/>
      <c r="D225" s="57"/>
      <c r="E225" s="57"/>
      <c r="F225" s="57"/>
      <c r="G225" s="57"/>
    </row>
    <row r="226" spans="1:7" s="42" customFormat="1" ht="13.8">
      <c r="A226" s="57"/>
      <c r="B226" s="57"/>
      <c r="C226" s="57"/>
      <c r="D226" s="57"/>
      <c r="E226" s="57"/>
      <c r="F226" s="57"/>
      <c r="G226" s="57"/>
    </row>
    <row r="227" spans="1:7" s="42" customFormat="1" ht="13.8">
      <c r="A227" s="57"/>
      <c r="B227" s="57"/>
      <c r="C227" s="57"/>
      <c r="D227" s="57"/>
      <c r="E227" s="57"/>
      <c r="F227" s="57"/>
      <c r="G227" s="57"/>
    </row>
    <row r="228" spans="1:7" s="42" customFormat="1" ht="13.8">
      <c r="A228" s="57"/>
      <c r="B228" s="57"/>
      <c r="C228" s="57"/>
      <c r="D228" s="57"/>
      <c r="E228" s="57"/>
      <c r="F228" s="57"/>
      <c r="G228" s="57"/>
    </row>
    <row r="229" spans="1:7" s="42" customFormat="1" ht="13.8">
      <c r="A229" s="57"/>
      <c r="B229" s="57"/>
      <c r="C229" s="57"/>
      <c r="D229" s="57"/>
      <c r="E229" s="57"/>
      <c r="F229" s="57"/>
      <c r="G229" s="57"/>
    </row>
    <row r="230" spans="1:7" s="42" customFormat="1" ht="13.8">
      <c r="A230" s="57"/>
      <c r="B230" s="57"/>
      <c r="C230" s="57"/>
      <c r="D230" s="57"/>
      <c r="E230" s="57"/>
      <c r="F230" s="57"/>
      <c r="G230" s="57"/>
    </row>
    <row r="231" spans="1:7" s="42" customFormat="1" ht="13.8">
      <c r="A231" s="57"/>
      <c r="B231" s="57"/>
      <c r="C231" s="57"/>
      <c r="D231" s="57"/>
      <c r="E231" s="57"/>
      <c r="F231" s="57"/>
      <c r="G231" s="57"/>
    </row>
    <row r="232" spans="1:7" s="42" customFormat="1" ht="13.8">
      <c r="A232" s="57"/>
      <c r="B232" s="57"/>
      <c r="C232" s="57"/>
      <c r="D232" s="57"/>
      <c r="E232" s="57"/>
      <c r="F232" s="57"/>
      <c r="G232" s="57"/>
    </row>
    <row r="233" spans="1:7" s="42" customFormat="1" ht="13.8">
      <c r="A233" s="57"/>
      <c r="B233" s="57"/>
      <c r="C233" s="57"/>
      <c r="D233" s="57"/>
      <c r="E233" s="57"/>
      <c r="F233" s="57"/>
      <c r="G233" s="57"/>
    </row>
    <row r="234" spans="1:7" s="42" customFormat="1" ht="13.8">
      <c r="A234" s="57"/>
      <c r="B234" s="57"/>
      <c r="C234" s="57"/>
      <c r="D234" s="57"/>
      <c r="E234" s="57"/>
      <c r="F234" s="57"/>
      <c r="G234" s="57"/>
    </row>
    <row r="235" spans="1:7" s="42" customFormat="1" ht="13.8">
      <c r="A235" s="57"/>
      <c r="B235" s="57"/>
      <c r="C235" s="57"/>
      <c r="D235" s="57"/>
      <c r="E235" s="57"/>
      <c r="F235" s="57"/>
      <c r="G235" s="57"/>
    </row>
    <row r="236" spans="1:7" s="42" customFormat="1" ht="13.8">
      <c r="A236" s="57"/>
      <c r="B236" s="57"/>
      <c r="C236" s="57"/>
      <c r="D236" s="57"/>
      <c r="E236" s="57"/>
      <c r="F236" s="57"/>
      <c r="G236" s="57"/>
    </row>
    <row r="237" spans="1:7" s="42" customFormat="1" ht="13.8">
      <c r="A237" s="57"/>
      <c r="B237" s="57"/>
      <c r="C237" s="57"/>
      <c r="D237" s="57"/>
      <c r="E237" s="57"/>
      <c r="F237" s="57"/>
      <c r="G237" s="57"/>
    </row>
    <row r="238" spans="1:7" s="42" customFormat="1" ht="13.8">
      <c r="A238" s="57"/>
      <c r="B238" s="57"/>
      <c r="C238" s="57"/>
      <c r="D238" s="57"/>
      <c r="E238" s="57"/>
      <c r="F238" s="57"/>
      <c r="G238" s="57"/>
    </row>
    <row r="239" spans="1:7" s="42" customFormat="1" ht="13.8">
      <c r="A239" s="57"/>
      <c r="B239" s="57"/>
      <c r="C239" s="57"/>
      <c r="D239" s="57"/>
      <c r="E239" s="57"/>
      <c r="F239" s="57"/>
      <c r="G239" s="57"/>
    </row>
    <row r="240" spans="1:7" s="42" customFormat="1" ht="13.8">
      <c r="A240" s="57"/>
      <c r="B240" s="57"/>
      <c r="C240" s="57"/>
      <c r="D240" s="57"/>
      <c r="E240" s="57"/>
      <c r="F240" s="57"/>
      <c r="G240" s="57"/>
    </row>
    <row r="241" spans="1:7" s="42" customFormat="1" ht="13.8">
      <c r="A241" s="57"/>
      <c r="B241" s="57"/>
      <c r="C241" s="57"/>
      <c r="D241" s="57"/>
      <c r="E241" s="57"/>
      <c r="F241" s="57"/>
      <c r="G241" s="57"/>
    </row>
    <row r="242" spans="1:7" s="42" customFormat="1" ht="13.8">
      <c r="A242" s="57"/>
      <c r="B242" s="57"/>
      <c r="C242" s="57"/>
      <c r="D242" s="57"/>
      <c r="E242" s="57"/>
      <c r="F242" s="57"/>
      <c r="G242" s="57"/>
    </row>
    <row r="243" spans="1:7" s="42" customFormat="1" ht="13.8">
      <c r="A243" s="57"/>
      <c r="B243" s="57"/>
      <c r="C243" s="57"/>
      <c r="D243" s="57"/>
      <c r="E243" s="57"/>
      <c r="F243" s="57"/>
      <c r="G243" s="57"/>
    </row>
    <row r="244" spans="1:7" s="42" customFormat="1" ht="13.8">
      <c r="A244" s="57"/>
      <c r="B244" s="57"/>
      <c r="C244" s="57"/>
      <c r="D244" s="57"/>
      <c r="E244" s="57"/>
      <c r="F244" s="57"/>
      <c r="G244" s="57"/>
    </row>
    <row r="245" spans="1:7" s="42" customFormat="1" ht="13.8">
      <c r="A245" s="57"/>
      <c r="B245" s="57"/>
      <c r="C245" s="57"/>
      <c r="D245" s="57"/>
      <c r="E245" s="57"/>
      <c r="F245" s="57"/>
      <c r="G245" s="57"/>
    </row>
    <row r="246" spans="1:7" s="42" customFormat="1" ht="13.8">
      <c r="A246" s="57"/>
      <c r="B246" s="57"/>
      <c r="C246" s="57"/>
      <c r="D246" s="57"/>
      <c r="E246" s="57"/>
      <c r="F246" s="57"/>
      <c r="G246" s="57"/>
    </row>
    <row r="247" spans="1:7" s="42" customFormat="1" ht="13.8">
      <c r="A247" s="57"/>
      <c r="B247" s="57"/>
      <c r="C247" s="57"/>
      <c r="D247" s="57"/>
      <c r="E247" s="57"/>
      <c r="F247" s="57"/>
      <c r="G247" s="57"/>
    </row>
    <row r="248" spans="1:7" s="42" customFormat="1" ht="13.8">
      <c r="A248" s="57"/>
      <c r="B248" s="57"/>
      <c r="C248" s="57"/>
      <c r="D248" s="57"/>
      <c r="E248" s="57"/>
      <c r="F248" s="57"/>
      <c r="G248" s="57"/>
    </row>
    <row r="249" spans="1:7" s="42" customFormat="1" ht="13.8">
      <c r="A249" s="57"/>
      <c r="B249" s="57"/>
      <c r="C249" s="57"/>
      <c r="D249" s="57"/>
      <c r="E249" s="57"/>
      <c r="F249" s="57"/>
      <c r="G249" s="57"/>
    </row>
    <row r="250" spans="1:7" s="42" customFormat="1" ht="13.8">
      <c r="A250" s="57"/>
      <c r="B250" s="57"/>
      <c r="C250" s="57"/>
      <c r="D250" s="57"/>
      <c r="E250" s="57"/>
      <c r="F250" s="57"/>
      <c r="G250" s="57"/>
    </row>
    <row r="251" spans="1:7" s="42" customFormat="1" ht="13.8">
      <c r="A251" s="57"/>
      <c r="B251" s="57"/>
      <c r="C251" s="57"/>
      <c r="D251" s="57"/>
      <c r="E251" s="57"/>
      <c r="F251" s="57"/>
      <c r="G251" s="57"/>
    </row>
    <row r="252" spans="1:7" s="42" customFormat="1" ht="13.8">
      <c r="A252" s="57"/>
      <c r="B252" s="57"/>
      <c r="C252" s="57"/>
      <c r="D252" s="57"/>
      <c r="E252" s="57"/>
      <c r="F252" s="57"/>
      <c r="G252" s="57"/>
    </row>
    <row r="253" spans="1:7" s="42" customFormat="1" ht="13.8">
      <c r="A253" s="57"/>
      <c r="B253" s="57"/>
      <c r="C253" s="57"/>
      <c r="D253" s="57"/>
      <c r="E253" s="57"/>
      <c r="F253" s="57"/>
      <c r="G253" s="57"/>
    </row>
    <row r="254" spans="1:7" s="42" customFormat="1" ht="13.8">
      <c r="A254" s="57"/>
      <c r="B254" s="57"/>
      <c r="C254" s="57"/>
      <c r="D254" s="57"/>
      <c r="E254" s="57"/>
      <c r="F254" s="57"/>
      <c r="G254" s="57"/>
    </row>
    <row r="255" spans="1:7" s="42" customFormat="1" ht="13.8">
      <c r="A255" s="57"/>
      <c r="B255" s="57"/>
      <c r="C255" s="57"/>
      <c r="D255" s="57"/>
      <c r="E255" s="57"/>
      <c r="F255" s="57"/>
      <c r="G255" s="57"/>
    </row>
    <row r="256" spans="1:7" s="42" customFormat="1" ht="13.8">
      <c r="A256" s="57"/>
      <c r="B256" s="57"/>
      <c r="C256" s="57"/>
      <c r="D256" s="57"/>
      <c r="E256" s="57"/>
      <c r="F256" s="57"/>
      <c r="G256" s="57"/>
    </row>
    <row r="257" spans="1:7" s="42" customFormat="1" ht="13.8">
      <c r="A257" s="57"/>
      <c r="B257" s="57"/>
      <c r="C257" s="57"/>
      <c r="D257" s="57"/>
      <c r="E257" s="57"/>
      <c r="F257" s="57"/>
      <c r="G257" s="57"/>
    </row>
    <row r="258" spans="1:7" s="42" customFormat="1" ht="13.8">
      <c r="A258" s="57"/>
      <c r="B258" s="57"/>
      <c r="C258" s="57"/>
      <c r="D258" s="57"/>
      <c r="E258" s="57"/>
      <c r="F258" s="57"/>
      <c r="G258" s="57"/>
    </row>
    <row r="259" spans="1:7" s="42" customFormat="1" ht="13.8">
      <c r="A259" s="57"/>
      <c r="B259" s="57"/>
      <c r="C259" s="57"/>
      <c r="D259" s="57"/>
      <c r="E259" s="57"/>
      <c r="F259" s="57"/>
      <c r="G259" s="57"/>
    </row>
    <row r="260" spans="1:7" s="42" customFormat="1" ht="13.8">
      <c r="A260" s="57"/>
      <c r="B260" s="57"/>
      <c r="C260" s="57"/>
      <c r="D260" s="57"/>
      <c r="E260" s="57"/>
      <c r="F260" s="57"/>
      <c r="G260" s="57"/>
    </row>
    <row r="261" spans="1:7" s="42" customFormat="1" ht="13.8">
      <c r="A261" s="57"/>
      <c r="B261" s="57"/>
      <c r="C261" s="57"/>
      <c r="D261" s="57"/>
      <c r="E261" s="57"/>
      <c r="F261" s="57"/>
      <c r="G261" s="57"/>
    </row>
    <row r="262" spans="1:7" s="42" customFormat="1" ht="13.8">
      <c r="A262" s="57"/>
      <c r="B262" s="57"/>
      <c r="C262" s="57"/>
      <c r="D262" s="57"/>
      <c r="E262" s="57"/>
      <c r="F262" s="57"/>
      <c r="G262" s="57"/>
    </row>
    <row r="263" spans="1:7" s="42" customFormat="1" ht="13.8">
      <c r="A263" s="57"/>
      <c r="B263" s="57"/>
      <c r="C263" s="57"/>
      <c r="D263" s="57"/>
      <c r="E263" s="57"/>
      <c r="F263" s="57"/>
      <c r="G263" s="57"/>
    </row>
    <row r="264" spans="1:7" s="42" customFormat="1" ht="13.8">
      <c r="A264" s="57"/>
      <c r="B264" s="57"/>
      <c r="C264" s="57"/>
      <c r="D264" s="57"/>
      <c r="E264" s="57"/>
      <c r="F264" s="57"/>
      <c r="G264" s="57"/>
    </row>
    <row r="265" spans="1:7" s="42" customFormat="1" ht="13.8">
      <c r="A265" s="57"/>
      <c r="B265" s="57"/>
      <c r="C265" s="57"/>
      <c r="D265" s="57"/>
      <c r="E265" s="57"/>
      <c r="F265" s="57"/>
      <c r="G265" s="57"/>
    </row>
    <row r="266" spans="1:7" s="42" customFormat="1" ht="13.8">
      <c r="A266" s="57"/>
      <c r="B266" s="57"/>
      <c r="C266" s="57"/>
      <c r="D266" s="57"/>
      <c r="E266" s="57"/>
      <c r="F266" s="57"/>
      <c r="G266" s="57"/>
    </row>
    <row r="267" spans="1:7" s="42" customFormat="1" ht="13.8">
      <c r="A267" s="57"/>
      <c r="B267" s="57"/>
      <c r="C267" s="57"/>
      <c r="D267" s="57"/>
      <c r="E267" s="57"/>
      <c r="F267" s="57"/>
      <c r="G267" s="57"/>
    </row>
    <row r="268" spans="1:7" s="42" customFormat="1" ht="13.8">
      <c r="A268" s="57"/>
      <c r="B268" s="57"/>
      <c r="C268" s="57"/>
      <c r="D268" s="57"/>
      <c r="E268" s="57"/>
      <c r="F268" s="57"/>
      <c r="G268" s="57"/>
    </row>
    <row r="269" spans="1:7" s="42" customFormat="1" ht="13.8">
      <c r="A269" s="57"/>
      <c r="B269" s="57"/>
      <c r="C269" s="57"/>
      <c r="D269" s="57"/>
      <c r="E269" s="57"/>
      <c r="F269" s="57"/>
      <c r="G269" s="57"/>
    </row>
    <row r="270" spans="1:7" s="42" customFormat="1" ht="13.8">
      <c r="A270" s="57"/>
      <c r="B270" s="57"/>
      <c r="C270" s="57"/>
      <c r="D270" s="57"/>
      <c r="E270" s="57"/>
      <c r="F270" s="57"/>
      <c r="G270" s="57"/>
    </row>
    <row r="271" spans="1:7" s="42" customFormat="1" ht="13.8">
      <c r="A271" s="57"/>
      <c r="B271" s="57"/>
      <c r="C271" s="57"/>
      <c r="D271" s="57"/>
      <c r="E271" s="57"/>
      <c r="F271" s="57"/>
      <c r="G271" s="57"/>
    </row>
    <row r="272" spans="1:7" s="42" customFormat="1" ht="13.8">
      <c r="A272" s="57"/>
      <c r="B272" s="57"/>
      <c r="C272" s="57"/>
      <c r="D272" s="57"/>
      <c r="E272" s="57"/>
      <c r="F272" s="57"/>
      <c r="G272" s="57"/>
    </row>
    <row r="273" spans="1:7" s="42" customFormat="1" ht="13.8">
      <c r="A273" s="57"/>
      <c r="B273" s="57"/>
      <c r="C273" s="57"/>
      <c r="D273" s="57"/>
      <c r="E273" s="57"/>
      <c r="F273" s="57"/>
      <c r="G273" s="57"/>
    </row>
    <row r="274" spans="1:7" s="42" customFormat="1" ht="13.8">
      <c r="A274" s="57"/>
      <c r="B274" s="57"/>
      <c r="C274" s="57"/>
      <c r="D274" s="57"/>
      <c r="E274" s="57"/>
      <c r="F274" s="57"/>
      <c r="G274" s="57"/>
    </row>
    <row r="275" spans="1:7" s="42" customFormat="1" ht="13.8">
      <c r="A275" s="57"/>
      <c r="B275" s="57"/>
      <c r="C275" s="57"/>
      <c r="D275" s="57"/>
      <c r="E275" s="57"/>
      <c r="F275" s="57"/>
      <c r="G275" s="57"/>
    </row>
    <row r="276" spans="1:7" s="42" customFormat="1" ht="13.8">
      <c r="A276" s="57"/>
      <c r="B276" s="57"/>
      <c r="C276" s="57"/>
      <c r="D276" s="57"/>
      <c r="E276" s="57"/>
      <c r="F276" s="57"/>
      <c r="G276" s="57"/>
    </row>
    <row r="277" spans="1:7" s="42" customFormat="1" ht="13.8">
      <c r="A277" s="57"/>
      <c r="B277" s="57"/>
      <c r="C277" s="57"/>
      <c r="D277" s="57"/>
      <c r="E277" s="57"/>
      <c r="F277" s="57"/>
      <c r="G277" s="57"/>
    </row>
    <row r="278" spans="1:7" s="42" customFormat="1" ht="13.8">
      <c r="A278" s="57"/>
      <c r="B278" s="57"/>
      <c r="C278" s="57"/>
      <c r="D278" s="57"/>
      <c r="E278" s="57"/>
      <c r="F278" s="57"/>
      <c r="G278" s="57"/>
    </row>
    <row r="279" spans="1:7" s="42" customFormat="1" ht="13.8">
      <c r="A279" s="57"/>
      <c r="B279" s="57"/>
      <c r="C279" s="57"/>
      <c r="D279" s="57"/>
      <c r="E279" s="57"/>
      <c r="F279" s="57"/>
      <c r="G279" s="57"/>
    </row>
    <row r="280" spans="1:7" s="42" customFormat="1" ht="13.8">
      <c r="A280" s="57"/>
      <c r="B280" s="57"/>
      <c r="C280" s="57"/>
      <c r="D280" s="57"/>
      <c r="E280" s="57"/>
      <c r="F280" s="57"/>
      <c r="G280" s="57"/>
    </row>
    <row r="281" spans="1:7" s="42" customFormat="1" ht="13.8">
      <c r="A281" s="57"/>
      <c r="B281" s="57"/>
      <c r="C281" s="57"/>
      <c r="D281" s="57"/>
      <c r="E281" s="57"/>
      <c r="F281" s="57"/>
      <c r="G281" s="57"/>
    </row>
    <row r="282" spans="1:7" s="42" customFormat="1" ht="13.8">
      <c r="A282" s="57"/>
      <c r="B282" s="57"/>
      <c r="C282" s="57"/>
      <c r="D282" s="57"/>
      <c r="E282" s="57"/>
      <c r="F282" s="57"/>
      <c r="G282" s="57"/>
    </row>
    <row r="283" spans="1:7" s="42" customFormat="1" ht="13.8">
      <c r="A283" s="57"/>
      <c r="B283" s="57"/>
      <c r="C283" s="57"/>
      <c r="D283" s="57"/>
      <c r="E283" s="57"/>
      <c r="F283" s="57"/>
      <c r="G283" s="57"/>
    </row>
    <row r="284" spans="1:7" s="42" customFormat="1" ht="13.8">
      <c r="A284" s="57"/>
      <c r="B284" s="57"/>
      <c r="C284" s="57"/>
      <c r="D284" s="57"/>
      <c r="E284" s="57"/>
      <c r="F284" s="57"/>
      <c r="G284" s="57"/>
    </row>
    <row r="285" spans="1:7" s="42" customFormat="1" ht="13.8">
      <c r="A285" s="57"/>
      <c r="B285" s="57"/>
      <c r="C285" s="57"/>
      <c r="D285" s="57"/>
      <c r="E285" s="57"/>
      <c r="F285" s="57"/>
      <c r="G285" s="57"/>
    </row>
    <row r="286" spans="1:7" s="42" customFormat="1" ht="13.8">
      <c r="A286" s="57"/>
      <c r="B286" s="57"/>
      <c r="C286" s="57"/>
      <c r="D286" s="57"/>
      <c r="E286" s="57"/>
      <c r="F286" s="57"/>
      <c r="G286" s="57"/>
    </row>
    <row r="287" spans="1:7" s="42" customFormat="1" ht="13.8">
      <c r="A287" s="57"/>
      <c r="B287" s="57"/>
      <c r="C287" s="57"/>
      <c r="D287" s="57"/>
      <c r="E287" s="57"/>
      <c r="F287" s="57"/>
      <c r="G287" s="57"/>
    </row>
    <row r="288" spans="1:7" s="42" customFormat="1" ht="13.8">
      <c r="A288" s="57"/>
      <c r="B288" s="57"/>
      <c r="C288" s="57"/>
      <c r="D288" s="57"/>
      <c r="E288" s="57"/>
      <c r="F288" s="57"/>
      <c r="G288" s="57"/>
    </row>
    <row r="289" spans="1:7" s="42" customFormat="1" ht="13.8">
      <c r="A289" s="57"/>
      <c r="B289" s="57"/>
      <c r="C289" s="57"/>
      <c r="D289" s="57"/>
      <c r="E289" s="57"/>
      <c r="F289" s="57"/>
      <c r="G289" s="57"/>
    </row>
    <row r="290" spans="1:7" s="42" customFormat="1" ht="13.8">
      <c r="A290" s="57"/>
      <c r="B290" s="57"/>
      <c r="C290" s="57"/>
      <c r="D290" s="57"/>
      <c r="E290" s="57"/>
      <c r="F290" s="57"/>
      <c r="G290" s="57"/>
    </row>
    <row r="291" spans="1:7" s="42" customFormat="1" ht="13.8">
      <c r="A291" s="57"/>
      <c r="B291" s="57"/>
      <c r="C291" s="57"/>
      <c r="D291" s="57"/>
      <c r="E291" s="57"/>
      <c r="F291" s="57"/>
      <c r="G291" s="57"/>
    </row>
    <row r="292" spans="1:7" s="42" customFormat="1" ht="13.8">
      <c r="A292" s="57"/>
      <c r="B292" s="57"/>
      <c r="C292" s="57"/>
      <c r="D292" s="57"/>
      <c r="E292" s="57"/>
      <c r="F292" s="57"/>
      <c r="G292" s="57"/>
    </row>
    <row r="293" spans="1:7" s="42" customFormat="1" ht="13.8">
      <c r="A293" s="57"/>
      <c r="B293" s="57"/>
      <c r="C293" s="57"/>
      <c r="D293" s="57"/>
      <c r="E293" s="57"/>
      <c r="F293" s="57"/>
      <c r="G293" s="57"/>
    </row>
    <row r="294" spans="1:7" s="42" customFormat="1" ht="13.8">
      <c r="A294" s="57"/>
      <c r="B294" s="57"/>
      <c r="C294" s="57"/>
      <c r="D294" s="57"/>
      <c r="E294" s="57"/>
      <c r="F294" s="57"/>
      <c r="G294" s="57"/>
    </row>
    <row r="295" spans="1:7" s="42" customFormat="1" ht="13.8">
      <c r="A295" s="57"/>
      <c r="B295" s="57"/>
      <c r="C295" s="57"/>
      <c r="D295" s="57"/>
      <c r="E295" s="57"/>
      <c r="F295" s="57"/>
      <c r="G295" s="57"/>
    </row>
    <row r="296" spans="1:7" s="42" customFormat="1" ht="13.8">
      <c r="A296" s="57"/>
      <c r="B296" s="57"/>
      <c r="C296" s="57"/>
      <c r="D296" s="57"/>
      <c r="E296" s="57"/>
      <c r="F296" s="57"/>
      <c r="G296" s="57"/>
    </row>
    <row r="297" spans="1:7" s="42" customFormat="1" ht="13.8">
      <c r="A297" s="57"/>
      <c r="B297" s="57"/>
      <c r="C297" s="57"/>
      <c r="D297" s="57"/>
      <c r="E297" s="57"/>
      <c r="F297" s="57"/>
      <c r="G297" s="57"/>
    </row>
    <row r="298" spans="1:7" s="42" customFormat="1" ht="13.8">
      <c r="A298" s="57"/>
      <c r="B298" s="57"/>
      <c r="C298" s="57"/>
      <c r="D298" s="57"/>
      <c r="E298" s="57"/>
      <c r="F298" s="57"/>
      <c r="G298" s="57"/>
    </row>
    <row r="299" spans="1:7" s="42" customFormat="1" ht="13.8">
      <c r="A299" s="57"/>
      <c r="B299" s="57"/>
      <c r="C299" s="57"/>
      <c r="D299" s="57"/>
      <c r="E299" s="57"/>
      <c r="F299" s="57"/>
      <c r="G299" s="57"/>
    </row>
    <row r="300" spans="1:7" s="42" customFormat="1" ht="13.8">
      <c r="A300" s="57"/>
      <c r="B300" s="57"/>
      <c r="C300" s="57"/>
      <c r="D300" s="57"/>
      <c r="E300" s="57"/>
      <c r="F300" s="57"/>
      <c r="G300" s="57"/>
    </row>
    <row r="301" spans="1:7" s="42" customFormat="1" ht="13.8">
      <c r="A301" s="57"/>
      <c r="B301" s="57"/>
      <c r="C301" s="57"/>
      <c r="D301" s="57"/>
      <c r="E301" s="57"/>
      <c r="F301" s="57"/>
      <c r="G301" s="57"/>
    </row>
    <row r="302" spans="1:7" s="42" customFormat="1" ht="13.8">
      <c r="A302" s="57"/>
      <c r="B302" s="57"/>
      <c r="C302" s="57"/>
      <c r="D302" s="57"/>
      <c r="E302" s="57"/>
      <c r="F302" s="57"/>
      <c r="G302" s="57"/>
    </row>
    <row r="303" spans="1:7" s="42" customFormat="1" ht="13.8">
      <c r="A303" s="57"/>
      <c r="B303" s="57"/>
      <c r="C303" s="57"/>
      <c r="D303" s="57"/>
      <c r="E303" s="57"/>
      <c r="F303" s="57"/>
      <c r="G303" s="57"/>
    </row>
    <row r="304" spans="1:7" s="42" customFormat="1" ht="13.8">
      <c r="A304" s="57"/>
      <c r="B304" s="57"/>
      <c r="C304" s="57"/>
      <c r="D304" s="57"/>
      <c r="E304" s="57"/>
      <c r="F304" s="57"/>
      <c r="G304" s="57"/>
    </row>
    <row r="305" spans="1:7" s="42" customFormat="1" ht="13.8">
      <c r="A305" s="57"/>
      <c r="B305" s="57"/>
      <c r="C305" s="57"/>
      <c r="D305" s="57"/>
      <c r="E305" s="57"/>
      <c r="F305" s="57"/>
      <c r="G305" s="57"/>
    </row>
    <row r="306" spans="1:7" s="42" customFormat="1" ht="13.8">
      <c r="A306" s="57"/>
      <c r="B306" s="57"/>
      <c r="C306" s="57"/>
      <c r="D306" s="57"/>
      <c r="E306" s="57"/>
      <c r="F306" s="57"/>
      <c r="G306" s="57"/>
    </row>
    <row r="307" spans="1:7" s="42" customFormat="1" ht="13.8">
      <c r="A307" s="57"/>
      <c r="B307" s="57"/>
      <c r="C307" s="57"/>
      <c r="D307" s="57"/>
      <c r="E307" s="57"/>
      <c r="F307" s="57"/>
      <c r="G307" s="57"/>
    </row>
    <row r="308" spans="1:7" s="42" customFormat="1" ht="13.8">
      <c r="A308" s="57"/>
      <c r="B308" s="57"/>
      <c r="C308" s="57"/>
      <c r="D308" s="57"/>
      <c r="E308" s="57"/>
      <c r="F308" s="57"/>
      <c r="G308" s="57"/>
    </row>
    <row r="309" spans="1:7" s="42" customFormat="1" ht="13.8">
      <c r="A309" s="57"/>
      <c r="B309" s="57"/>
      <c r="C309" s="57"/>
      <c r="D309" s="57"/>
      <c r="E309" s="57"/>
      <c r="F309" s="57"/>
      <c r="G309" s="57"/>
    </row>
    <row r="310" spans="1:7" s="42" customFormat="1" ht="13.8">
      <c r="A310" s="57"/>
      <c r="B310" s="57"/>
      <c r="C310" s="57"/>
      <c r="D310" s="57"/>
      <c r="E310" s="57"/>
      <c r="F310" s="57"/>
      <c r="G310" s="57"/>
    </row>
    <row r="311" spans="1:7" s="42" customFormat="1" ht="13.8">
      <c r="A311" s="57"/>
      <c r="B311" s="57"/>
      <c r="C311" s="57"/>
      <c r="D311" s="57"/>
      <c r="E311" s="57"/>
      <c r="F311" s="57"/>
      <c r="G311" s="57"/>
    </row>
    <row r="312" spans="1:7" s="42" customFormat="1" ht="13.8">
      <c r="A312" s="57"/>
      <c r="B312" s="57"/>
      <c r="C312" s="57"/>
      <c r="D312" s="57"/>
      <c r="E312" s="57"/>
      <c r="F312" s="57"/>
      <c r="G312" s="57"/>
    </row>
    <row r="313" spans="1:7" s="42" customFormat="1" ht="13.8">
      <c r="A313" s="57"/>
      <c r="B313" s="57"/>
      <c r="C313" s="57"/>
      <c r="D313" s="57"/>
      <c r="E313" s="57"/>
      <c r="F313" s="57"/>
      <c r="G313" s="57"/>
    </row>
    <row r="314" spans="1:7" s="42" customFormat="1" ht="13.8">
      <c r="A314" s="57"/>
      <c r="B314" s="57"/>
      <c r="C314" s="57"/>
      <c r="D314" s="57"/>
      <c r="E314" s="57"/>
      <c r="F314" s="57"/>
      <c r="G314" s="57"/>
    </row>
    <row r="315" spans="1:7" s="42" customFormat="1" ht="13.8">
      <c r="A315" s="57"/>
      <c r="B315" s="57"/>
      <c r="C315" s="57"/>
      <c r="D315" s="57"/>
      <c r="E315" s="57"/>
      <c r="F315" s="57"/>
      <c r="G315" s="57"/>
    </row>
    <row r="316" spans="1:7" s="42" customFormat="1" ht="13.8">
      <c r="A316" s="57"/>
      <c r="B316" s="57"/>
      <c r="C316" s="57"/>
      <c r="D316" s="57"/>
      <c r="E316" s="57"/>
      <c r="F316" s="57"/>
      <c r="G316" s="57"/>
    </row>
    <row r="317" spans="1:7" s="42" customFormat="1" ht="13.8">
      <c r="A317" s="57"/>
      <c r="B317" s="57"/>
      <c r="C317" s="57"/>
      <c r="D317" s="57"/>
      <c r="E317" s="57"/>
      <c r="F317" s="57"/>
      <c r="G317" s="57"/>
    </row>
    <row r="318" spans="1:7" s="42" customFormat="1" ht="13.8">
      <c r="A318" s="57"/>
      <c r="B318" s="57"/>
      <c r="C318" s="57"/>
      <c r="D318" s="57"/>
      <c r="E318" s="57"/>
      <c r="F318" s="57"/>
      <c r="G318" s="57"/>
    </row>
    <row r="319" spans="1:7" s="42" customFormat="1" ht="13.8">
      <c r="A319" s="57"/>
      <c r="B319" s="57"/>
      <c r="C319" s="57"/>
      <c r="D319" s="57"/>
      <c r="E319" s="57"/>
      <c r="F319" s="57"/>
      <c r="G319" s="57"/>
    </row>
    <row r="320" spans="1:7" s="42" customFormat="1" ht="13.8">
      <c r="A320" s="57"/>
      <c r="B320" s="57"/>
      <c r="C320" s="57"/>
      <c r="D320" s="57"/>
      <c r="E320" s="57"/>
      <c r="F320" s="57"/>
      <c r="G320" s="57"/>
    </row>
    <row r="321" spans="1:7" s="42" customFormat="1" ht="13.8">
      <c r="A321" s="57"/>
      <c r="B321" s="57"/>
      <c r="C321" s="57"/>
      <c r="D321" s="57"/>
      <c r="E321" s="57"/>
      <c r="F321" s="57"/>
      <c r="G321" s="57"/>
    </row>
    <row r="322" spans="1:7" s="42" customFormat="1" ht="13.8">
      <c r="A322" s="57"/>
      <c r="B322" s="57"/>
      <c r="C322" s="57"/>
      <c r="D322" s="57"/>
      <c r="E322" s="57"/>
      <c r="F322" s="57"/>
      <c r="G322" s="57"/>
    </row>
    <row r="323" spans="1:7" s="42" customFormat="1" ht="13.8">
      <c r="A323" s="57"/>
      <c r="B323" s="57"/>
      <c r="C323" s="57"/>
      <c r="D323" s="57"/>
      <c r="E323" s="57"/>
      <c r="F323" s="57"/>
      <c r="G323" s="57"/>
    </row>
    <row r="324" spans="1:7" s="42" customFormat="1" ht="13.8">
      <c r="A324" s="57"/>
      <c r="B324" s="57"/>
      <c r="C324" s="57"/>
      <c r="D324" s="57"/>
      <c r="E324" s="57"/>
      <c r="F324" s="57"/>
      <c r="G324" s="57"/>
    </row>
    <row r="325" spans="1:7" s="42" customFormat="1" ht="13.8">
      <c r="A325" s="57"/>
      <c r="B325" s="57"/>
      <c r="C325" s="57"/>
      <c r="D325" s="57"/>
      <c r="E325" s="57"/>
      <c r="F325" s="57"/>
      <c r="G325" s="57"/>
    </row>
    <row r="326" spans="1:7" s="42" customFormat="1" ht="13.8">
      <c r="A326" s="57"/>
      <c r="B326" s="57"/>
      <c r="C326" s="57"/>
      <c r="D326" s="57"/>
      <c r="E326" s="57"/>
      <c r="F326" s="57"/>
      <c r="G326" s="57"/>
    </row>
    <row r="327" spans="1:7" s="42" customFormat="1" ht="13.8">
      <c r="A327" s="57"/>
      <c r="B327" s="57"/>
      <c r="C327" s="57"/>
      <c r="D327" s="57"/>
      <c r="E327" s="57"/>
      <c r="F327" s="57"/>
      <c r="G327" s="57"/>
    </row>
    <row r="328" spans="1:7" s="42" customFormat="1" ht="13.8">
      <c r="A328" s="57"/>
      <c r="B328" s="57"/>
      <c r="C328" s="57"/>
      <c r="D328" s="57"/>
      <c r="E328" s="57"/>
      <c r="F328" s="57"/>
      <c r="G328" s="57"/>
    </row>
    <row r="329" spans="1:7" s="42" customFormat="1" ht="13.8">
      <c r="A329" s="57"/>
      <c r="B329" s="57"/>
      <c r="C329" s="57"/>
      <c r="D329" s="57"/>
      <c r="E329" s="57"/>
      <c r="F329" s="57"/>
      <c r="G329" s="57"/>
    </row>
    <row r="330" spans="1:7" s="42" customFormat="1" ht="13.8">
      <c r="A330" s="57"/>
      <c r="B330" s="57"/>
      <c r="C330" s="57"/>
      <c r="D330" s="57"/>
      <c r="E330" s="57"/>
      <c r="F330" s="57"/>
      <c r="G330" s="57"/>
    </row>
    <row r="331" spans="1:7" s="42" customFormat="1" ht="13.8">
      <c r="A331" s="57"/>
      <c r="B331" s="57"/>
      <c r="C331" s="57"/>
      <c r="D331" s="57"/>
      <c r="E331" s="57"/>
      <c r="F331" s="57"/>
      <c r="G331" s="57"/>
    </row>
    <row r="332" spans="1:7" s="42" customFormat="1" ht="13.8">
      <c r="A332" s="57"/>
      <c r="B332" s="57"/>
      <c r="C332" s="57"/>
      <c r="D332" s="57"/>
      <c r="E332" s="57"/>
      <c r="F332" s="57"/>
      <c r="G332" s="57"/>
    </row>
    <row r="333" spans="1:7" s="42" customFormat="1" ht="13.8">
      <c r="A333" s="57"/>
      <c r="B333" s="57"/>
      <c r="C333" s="57"/>
      <c r="D333" s="57"/>
      <c r="E333" s="57"/>
      <c r="F333" s="57"/>
      <c r="G333" s="57"/>
    </row>
    <row r="334" spans="1:7" s="42" customFormat="1" ht="13.8">
      <c r="A334" s="57"/>
      <c r="B334" s="57"/>
      <c r="C334" s="57"/>
      <c r="D334" s="57"/>
      <c r="E334" s="57"/>
      <c r="F334" s="57"/>
      <c r="G334" s="57"/>
    </row>
    <row r="335" spans="1:7" s="42" customFormat="1" ht="13.8">
      <c r="A335" s="57"/>
      <c r="B335" s="57"/>
      <c r="C335" s="57"/>
      <c r="D335" s="57"/>
      <c r="E335" s="57"/>
      <c r="F335" s="57"/>
      <c r="G335" s="57"/>
    </row>
    <row r="336" spans="1:7" s="42" customFormat="1" ht="13.8">
      <c r="A336" s="57"/>
      <c r="B336" s="57"/>
      <c r="C336" s="57"/>
      <c r="D336" s="57"/>
      <c r="E336" s="57"/>
      <c r="F336" s="57"/>
      <c r="G336" s="57"/>
    </row>
    <row r="337" spans="1:7" s="42" customFormat="1" ht="13.8">
      <c r="A337" s="57"/>
      <c r="B337" s="57"/>
      <c r="C337" s="57"/>
      <c r="D337" s="57"/>
      <c r="E337" s="57"/>
      <c r="F337" s="57"/>
      <c r="G337" s="57"/>
    </row>
    <row r="338" spans="1:7" s="42" customFormat="1" ht="13.8">
      <c r="A338" s="57"/>
      <c r="B338" s="57"/>
      <c r="C338" s="57"/>
      <c r="D338" s="57"/>
      <c r="E338" s="57"/>
      <c r="F338" s="57"/>
      <c r="G338" s="57"/>
    </row>
    <row r="339" spans="1:7" s="42" customFormat="1" ht="13.8">
      <c r="A339" s="57"/>
      <c r="B339" s="57"/>
      <c r="C339" s="57"/>
      <c r="D339" s="57"/>
      <c r="E339" s="57"/>
      <c r="F339" s="57"/>
      <c r="G339" s="57"/>
    </row>
    <row r="340" spans="1:7" s="42" customFormat="1" ht="13.8">
      <c r="A340" s="57"/>
      <c r="B340" s="57"/>
      <c r="C340" s="57"/>
      <c r="D340" s="57"/>
      <c r="E340" s="57"/>
      <c r="F340" s="57"/>
      <c r="G340" s="57"/>
    </row>
    <row r="341" spans="1:7" s="42" customFormat="1" ht="13.8">
      <c r="A341" s="57"/>
      <c r="B341" s="57"/>
      <c r="C341" s="57"/>
      <c r="D341" s="57"/>
      <c r="E341" s="57"/>
      <c r="F341" s="57"/>
      <c r="G341" s="57"/>
    </row>
    <row r="342" spans="1:7" s="42" customFormat="1" ht="13.8">
      <c r="A342" s="57"/>
      <c r="B342" s="57"/>
      <c r="C342" s="57"/>
      <c r="D342" s="57"/>
      <c r="E342" s="57"/>
      <c r="F342" s="57"/>
      <c r="G342" s="57"/>
    </row>
    <row r="343" spans="1:7" s="42" customFormat="1" ht="13.8">
      <c r="A343" s="57"/>
      <c r="B343" s="57"/>
      <c r="C343" s="57"/>
      <c r="D343" s="57"/>
      <c r="E343" s="57"/>
      <c r="F343" s="57"/>
      <c r="G343" s="57"/>
    </row>
    <row r="344" spans="1:7" s="42" customFormat="1" ht="13.8">
      <c r="A344" s="57"/>
      <c r="B344" s="57"/>
      <c r="C344" s="57"/>
      <c r="D344" s="57"/>
      <c r="E344" s="57"/>
      <c r="F344" s="57"/>
      <c r="G344" s="57"/>
    </row>
    <row r="345" spans="1:7" s="42" customFormat="1" ht="13.8">
      <c r="A345" s="57"/>
      <c r="B345" s="57"/>
      <c r="C345" s="57"/>
      <c r="D345" s="57"/>
      <c r="E345" s="57"/>
      <c r="F345" s="57"/>
      <c r="G345" s="57"/>
    </row>
    <row r="346" spans="1:7" s="42" customFormat="1" ht="13.8">
      <c r="A346" s="57"/>
      <c r="B346" s="57"/>
      <c r="C346" s="57"/>
      <c r="D346" s="57"/>
      <c r="E346" s="57"/>
      <c r="F346" s="57"/>
      <c r="G346" s="57"/>
    </row>
    <row r="347" spans="1:7" s="42" customFormat="1" ht="13.8">
      <c r="A347" s="57"/>
      <c r="B347" s="57"/>
      <c r="C347" s="57"/>
      <c r="D347" s="57"/>
      <c r="E347" s="57"/>
      <c r="F347" s="57"/>
      <c r="G347" s="57"/>
    </row>
    <row r="348" spans="1:7" s="42" customFormat="1" ht="13.8">
      <c r="A348" s="57"/>
      <c r="B348" s="57"/>
      <c r="C348" s="57"/>
      <c r="D348" s="57"/>
      <c r="E348" s="57"/>
      <c r="F348" s="57"/>
      <c r="G348" s="57"/>
    </row>
    <row r="349" spans="1:7" s="42" customFormat="1" ht="13.8">
      <c r="A349" s="57"/>
      <c r="B349" s="57"/>
      <c r="C349" s="57"/>
      <c r="D349" s="57"/>
      <c r="E349" s="57"/>
      <c r="F349" s="57"/>
      <c r="G349" s="57"/>
    </row>
    <row r="350" spans="1:7" s="42" customFormat="1" ht="13.8">
      <c r="A350" s="57"/>
      <c r="B350" s="57"/>
      <c r="C350" s="57"/>
      <c r="D350" s="57"/>
      <c r="E350" s="57"/>
      <c r="F350" s="57"/>
      <c r="G350" s="57"/>
    </row>
    <row r="351" spans="1:7" s="42" customFormat="1" ht="13.8">
      <c r="A351" s="57"/>
      <c r="B351" s="57"/>
      <c r="C351" s="57"/>
      <c r="D351" s="57"/>
      <c r="E351" s="57"/>
      <c r="F351" s="57"/>
      <c r="G351" s="57"/>
    </row>
    <row r="352" spans="1:7" s="42" customFormat="1" ht="13.8">
      <c r="A352" s="57"/>
      <c r="B352" s="57"/>
      <c r="C352" s="57"/>
      <c r="D352" s="57"/>
      <c r="E352" s="57"/>
      <c r="F352" s="57"/>
      <c r="G352" s="57"/>
    </row>
    <row r="353" spans="1:7" s="42" customFormat="1" ht="13.8">
      <c r="A353" s="57"/>
      <c r="B353" s="57"/>
      <c r="C353" s="57"/>
      <c r="D353" s="57"/>
      <c r="E353" s="57"/>
      <c r="F353" s="57"/>
      <c r="G353" s="57"/>
    </row>
    <row r="354" spans="1:7" s="42" customFormat="1" ht="13.8">
      <c r="A354" s="57"/>
      <c r="B354" s="57"/>
      <c r="C354" s="57"/>
      <c r="D354" s="57"/>
      <c r="E354" s="57"/>
      <c r="F354" s="57"/>
      <c r="G354" s="57"/>
    </row>
    <row r="355" spans="1:7" s="42" customFormat="1" ht="13.8">
      <c r="A355" s="57"/>
      <c r="B355" s="57"/>
      <c r="C355" s="57"/>
      <c r="D355" s="57"/>
      <c r="E355" s="57"/>
      <c r="F355" s="57"/>
      <c r="G355" s="57"/>
    </row>
    <row r="356" spans="1:7" s="42" customFormat="1" ht="13.8">
      <c r="A356" s="57"/>
      <c r="B356" s="57"/>
      <c r="C356" s="57"/>
      <c r="D356" s="57"/>
      <c r="E356" s="57"/>
      <c r="F356" s="57"/>
      <c r="G356" s="57"/>
    </row>
    <row r="357" spans="1:7" s="42" customFormat="1" ht="13.8">
      <c r="A357" s="57"/>
      <c r="B357" s="57"/>
      <c r="C357" s="57"/>
      <c r="D357" s="57"/>
      <c r="E357" s="57"/>
      <c r="F357" s="57"/>
      <c r="G357" s="57"/>
    </row>
    <row r="358" spans="1:7" s="42" customFormat="1" ht="13.8">
      <c r="A358" s="57"/>
      <c r="B358" s="57"/>
      <c r="C358" s="57"/>
      <c r="D358" s="57"/>
      <c r="E358" s="57"/>
      <c r="F358" s="57"/>
      <c r="G358" s="57"/>
    </row>
    <row r="359" spans="1:7" s="42" customFormat="1" ht="13.8">
      <c r="A359" s="57"/>
      <c r="B359" s="57"/>
      <c r="C359" s="57"/>
      <c r="D359" s="57"/>
      <c r="E359" s="57"/>
      <c r="F359" s="57"/>
      <c r="G359" s="57"/>
    </row>
    <row r="360" spans="1:7" s="42" customFormat="1" ht="13.8">
      <c r="A360" s="57"/>
      <c r="B360" s="57"/>
      <c r="C360" s="57"/>
      <c r="D360" s="57"/>
      <c r="E360" s="57"/>
      <c r="F360" s="57"/>
      <c r="G360" s="57"/>
    </row>
    <row r="361" spans="1:7" s="42" customFormat="1" ht="13.8">
      <c r="A361" s="57"/>
      <c r="B361" s="57"/>
      <c r="C361" s="57"/>
      <c r="D361" s="57"/>
      <c r="E361" s="57"/>
      <c r="F361" s="57"/>
      <c r="G361" s="57"/>
    </row>
    <row r="362" spans="1:7" s="42" customFormat="1" ht="13.8">
      <c r="A362" s="57"/>
      <c r="B362" s="57"/>
      <c r="C362" s="57"/>
      <c r="D362" s="57"/>
      <c r="E362" s="57"/>
      <c r="F362" s="57"/>
      <c r="G362" s="57"/>
    </row>
    <row r="363" spans="1:7" s="42" customFormat="1" ht="13.8">
      <c r="A363" s="57"/>
      <c r="B363" s="57"/>
      <c r="C363" s="57"/>
      <c r="D363" s="57"/>
      <c r="E363" s="57"/>
      <c r="F363" s="57"/>
      <c r="G363" s="57"/>
    </row>
    <row r="364" spans="1:7" s="42" customFormat="1" ht="13.8">
      <c r="A364" s="57"/>
      <c r="B364" s="57"/>
      <c r="C364" s="57"/>
      <c r="D364" s="57"/>
      <c r="E364" s="57"/>
      <c r="F364" s="57"/>
      <c r="G364" s="57"/>
    </row>
    <row r="365" spans="1:7" s="42" customFormat="1" ht="13.8">
      <c r="A365" s="57"/>
      <c r="B365" s="57"/>
      <c r="C365" s="57"/>
      <c r="D365" s="57"/>
      <c r="E365" s="57"/>
      <c r="F365" s="57"/>
      <c r="G365" s="57"/>
    </row>
    <row r="366" spans="1:7" s="42" customFormat="1" ht="13.8">
      <c r="A366" s="57"/>
      <c r="B366" s="57"/>
      <c r="C366" s="57"/>
      <c r="D366" s="57"/>
      <c r="E366" s="57"/>
      <c r="F366" s="57"/>
      <c r="G366" s="57"/>
    </row>
    <row r="367" spans="1:7" s="42" customFormat="1" ht="13.8">
      <c r="A367" s="57"/>
      <c r="B367" s="57"/>
      <c r="C367" s="57"/>
      <c r="D367" s="57"/>
      <c r="E367" s="57"/>
      <c r="F367" s="57"/>
      <c r="G367" s="57"/>
    </row>
    <row r="368" spans="1:7" s="42" customFormat="1" ht="13.8">
      <c r="A368" s="57"/>
      <c r="B368" s="57"/>
      <c r="C368" s="57"/>
      <c r="D368" s="57"/>
      <c r="E368" s="57"/>
      <c r="F368" s="57"/>
      <c r="G368" s="57"/>
    </row>
    <row r="369" spans="1:7" s="42" customFormat="1" ht="13.8">
      <c r="A369" s="57"/>
      <c r="B369" s="57"/>
      <c r="C369" s="57"/>
      <c r="D369" s="57"/>
      <c r="E369" s="57"/>
      <c r="F369" s="57"/>
      <c r="G369" s="57"/>
    </row>
    <row r="370" spans="1:7" s="42" customFormat="1" ht="13.8">
      <c r="A370" s="57"/>
      <c r="B370" s="57"/>
      <c r="C370" s="57"/>
      <c r="D370" s="57"/>
      <c r="E370" s="57"/>
      <c r="F370" s="57"/>
      <c r="G370" s="57"/>
    </row>
    <row r="371" spans="1:7" s="42" customFormat="1" ht="13.8">
      <c r="A371" s="57"/>
      <c r="B371" s="57"/>
      <c r="C371" s="57"/>
      <c r="D371" s="57"/>
      <c r="E371" s="57"/>
      <c r="F371" s="57"/>
      <c r="G371" s="57"/>
    </row>
    <row r="372" spans="1:7" s="42" customFormat="1" ht="13.8">
      <c r="A372" s="57"/>
      <c r="B372" s="57"/>
      <c r="C372" s="57"/>
      <c r="D372" s="57"/>
      <c r="E372" s="57"/>
      <c r="F372" s="57"/>
      <c r="G372" s="57"/>
    </row>
    <row r="373" spans="1:7" s="42" customFormat="1" ht="13.8">
      <c r="A373" s="57"/>
      <c r="B373" s="57"/>
      <c r="C373" s="57"/>
      <c r="D373" s="57"/>
      <c r="E373" s="57"/>
      <c r="F373" s="57"/>
      <c r="G373" s="57"/>
    </row>
    <row r="374" spans="1:7" s="42" customFormat="1" ht="13.8">
      <c r="A374" s="57"/>
      <c r="B374" s="57"/>
      <c r="C374" s="57"/>
      <c r="D374" s="57"/>
      <c r="E374" s="57"/>
      <c r="F374" s="57"/>
      <c r="G374" s="57"/>
    </row>
    <row r="375" spans="1:7" s="42" customFormat="1" ht="13.8">
      <c r="A375" s="57"/>
      <c r="B375" s="57"/>
      <c r="C375" s="57"/>
      <c r="D375" s="57"/>
      <c r="E375" s="57"/>
      <c r="F375" s="57"/>
      <c r="G375" s="57"/>
    </row>
    <row r="376" spans="1:7" s="42" customFormat="1" ht="13.8">
      <c r="A376" s="57"/>
      <c r="B376" s="57"/>
      <c r="C376" s="57"/>
      <c r="D376" s="57"/>
      <c r="E376" s="57"/>
      <c r="F376" s="57"/>
      <c r="G376" s="57"/>
    </row>
    <row r="377" spans="1:7" s="42" customFormat="1" ht="13.8">
      <c r="A377" s="57"/>
      <c r="B377" s="57"/>
      <c r="C377" s="57"/>
      <c r="D377" s="57"/>
      <c r="E377" s="57"/>
      <c r="F377" s="57"/>
      <c r="G377" s="57"/>
    </row>
    <row r="378" spans="1:7" s="42" customFormat="1" ht="13.8">
      <c r="A378" s="57"/>
      <c r="B378" s="57"/>
      <c r="C378" s="57"/>
      <c r="D378" s="57"/>
      <c r="E378" s="57"/>
      <c r="F378" s="57"/>
      <c r="G378" s="57"/>
    </row>
    <row r="379" spans="1:7" s="42" customFormat="1" ht="13.8">
      <c r="A379" s="57"/>
      <c r="B379" s="57"/>
      <c r="C379" s="57"/>
      <c r="D379" s="57"/>
      <c r="E379" s="57"/>
      <c r="F379" s="57"/>
      <c r="G379" s="57"/>
    </row>
    <row r="380" spans="1:7" s="42" customFormat="1" ht="13.8">
      <c r="A380" s="57"/>
      <c r="B380" s="57"/>
      <c r="C380" s="57"/>
      <c r="D380" s="57"/>
      <c r="E380" s="57"/>
      <c r="F380" s="57"/>
      <c r="G380" s="57"/>
    </row>
    <row r="381" spans="1:7" s="42" customFormat="1" ht="13.8">
      <c r="A381" s="57"/>
      <c r="B381" s="57"/>
      <c r="C381" s="57"/>
      <c r="D381" s="57"/>
      <c r="E381" s="57"/>
      <c r="F381" s="57"/>
      <c r="G381" s="57"/>
    </row>
    <row r="382" spans="1:7" s="42" customFormat="1" ht="13.8">
      <c r="A382" s="57"/>
      <c r="B382" s="57"/>
      <c r="C382" s="57"/>
      <c r="D382" s="57"/>
      <c r="E382" s="57"/>
      <c r="F382" s="57"/>
      <c r="G382" s="57"/>
    </row>
    <row r="383" spans="1:7" s="42" customFormat="1" ht="13.8">
      <c r="A383" s="57"/>
      <c r="B383" s="57"/>
      <c r="C383" s="57"/>
      <c r="D383" s="57"/>
      <c r="E383" s="57"/>
      <c r="F383" s="57"/>
      <c r="G383" s="57"/>
    </row>
    <row r="384" spans="1:7" s="42" customFormat="1" ht="13.8">
      <c r="A384" s="57"/>
      <c r="B384" s="57"/>
      <c r="C384" s="57"/>
      <c r="D384" s="57"/>
      <c r="E384" s="57"/>
      <c r="F384" s="57"/>
      <c r="G384" s="57"/>
    </row>
    <row r="385" spans="1:7" s="42" customFormat="1" ht="13.8">
      <c r="A385" s="57"/>
      <c r="B385" s="57"/>
      <c r="C385" s="57"/>
      <c r="D385" s="57"/>
      <c r="E385" s="57"/>
      <c r="F385" s="57"/>
      <c r="G385" s="57"/>
    </row>
    <row r="386" spans="1:7" s="42" customFormat="1" ht="13.8">
      <c r="A386" s="57"/>
      <c r="B386" s="57"/>
      <c r="C386" s="57"/>
      <c r="D386" s="57"/>
      <c r="E386" s="57"/>
      <c r="F386" s="57"/>
      <c r="G386" s="57"/>
    </row>
    <row r="387" spans="1:7" s="42" customFormat="1" ht="13.8">
      <c r="A387" s="57"/>
      <c r="B387" s="57"/>
      <c r="C387" s="57"/>
      <c r="D387" s="57"/>
      <c r="E387" s="57"/>
      <c r="F387" s="57"/>
      <c r="G387" s="57"/>
    </row>
    <row r="388" spans="1:7" s="42" customFormat="1" ht="13.8">
      <c r="A388" s="57"/>
      <c r="B388" s="57"/>
      <c r="C388" s="57"/>
      <c r="D388" s="57"/>
      <c r="E388" s="57"/>
      <c r="F388" s="57"/>
      <c r="G388" s="57"/>
    </row>
    <row r="389" spans="1:7" s="42" customFormat="1" ht="13.8">
      <c r="A389" s="57"/>
      <c r="B389" s="57"/>
      <c r="C389" s="57"/>
      <c r="D389" s="57"/>
      <c r="E389" s="57"/>
      <c r="F389" s="57"/>
      <c r="G389" s="57"/>
    </row>
    <row r="390" spans="1:7" s="42" customFormat="1" ht="13.8">
      <c r="A390" s="57"/>
      <c r="B390" s="57"/>
      <c r="C390" s="57"/>
      <c r="D390" s="57"/>
      <c r="E390" s="57"/>
      <c r="F390" s="57"/>
      <c r="G390" s="57"/>
    </row>
    <row r="391" spans="1:7" s="42" customFormat="1" ht="13.8">
      <c r="A391" s="57"/>
      <c r="B391" s="57"/>
      <c r="C391" s="57"/>
      <c r="D391" s="57"/>
      <c r="E391" s="57"/>
      <c r="F391" s="57"/>
      <c r="G391" s="57"/>
    </row>
    <row r="392" spans="1:7" s="42" customFormat="1" ht="13.8">
      <c r="A392" s="57"/>
      <c r="B392" s="57"/>
      <c r="C392" s="57"/>
      <c r="D392" s="57"/>
      <c r="E392" s="57"/>
      <c r="F392" s="57"/>
      <c r="G392" s="57"/>
    </row>
    <row r="393" spans="1:7" s="42" customFormat="1" ht="13.8">
      <c r="A393" s="57"/>
      <c r="B393" s="57"/>
      <c r="C393" s="57"/>
      <c r="D393" s="57"/>
      <c r="E393" s="57"/>
      <c r="F393" s="57"/>
      <c r="G393" s="57"/>
    </row>
    <row r="394" spans="1:7" s="42" customFormat="1" ht="13.8">
      <c r="A394" s="57"/>
      <c r="B394" s="57"/>
      <c r="C394" s="57"/>
      <c r="D394" s="57"/>
      <c r="E394" s="57"/>
      <c r="F394" s="57"/>
      <c r="G394" s="57"/>
    </row>
    <row r="395" spans="1:7" s="42" customFormat="1" ht="13.8">
      <c r="A395" s="57"/>
      <c r="B395" s="57"/>
      <c r="C395" s="57"/>
      <c r="D395" s="57"/>
      <c r="E395" s="57"/>
      <c r="F395" s="57"/>
      <c r="G395" s="57"/>
    </row>
    <row r="396" spans="1:7" s="42" customFormat="1" ht="13.8">
      <c r="A396" s="57"/>
      <c r="B396" s="57"/>
      <c r="C396" s="57"/>
      <c r="D396" s="57"/>
      <c r="E396" s="57"/>
      <c r="F396" s="57"/>
      <c r="G396" s="57"/>
    </row>
    <row r="397" spans="1:7" s="42" customFormat="1" ht="13.8">
      <c r="A397" s="57"/>
      <c r="B397" s="57"/>
      <c r="C397" s="57"/>
      <c r="D397" s="57"/>
      <c r="E397" s="57"/>
      <c r="F397" s="57"/>
      <c r="G397" s="57"/>
    </row>
    <row r="398" spans="1:7" s="42" customFormat="1" ht="13.8">
      <c r="A398" s="57"/>
      <c r="B398" s="57"/>
      <c r="C398" s="57"/>
      <c r="D398" s="57"/>
      <c r="E398" s="57"/>
      <c r="F398" s="57"/>
      <c r="G398" s="57"/>
    </row>
    <row r="399" spans="1:7" s="42" customFormat="1" ht="13.8">
      <c r="A399" s="57"/>
      <c r="B399" s="57"/>
      <c r="C399" s="57"/>
      <c r="D399" s="57"/>
      <c r="E399" s="57"/>
      <c r="F399" s="57"/>
      <c r="G399" s="57"/>
    </row>
    <row r="400" spans="1:7" s="42" customFormat="1" ht="13.8">
      <c r="A400" s="57"/>
      <c r="B400" s="57"/>
      <c r="C400" s="57"/>
      <c r="D400" s="57"/>
      <c r="E400" s="57"/>
      <c r="F400" s="57"/>
      <c r="G400" s="57"/>
    </row>
    <row r="401" spans="1:7" s="42" customFormat="1" ht="13.8">
      <c r="A401" s="57"/>
      <c r="B401" s="57"/>
      <c r="C401" s="57"/>
      <c r="D401" s="57"/>
      <c r="E401" s="57"/>
      <c r="F401" s="57"/>
      <c r="G401" s="57"/>
    </row>
    <row r="402" spans="1:7" s="42" customFormat="1" ht="13.8">
      <c r="A402" s="57"/>
      <c r="B402" s="57"/>
      <c r="C402" s="57"/>
      <c r="D402" s="57"/>
      <c r="E402" s="57"/>
      <c r="F402" s="57"/>
      <c r="G402" s="57"/>
    </row>
    <row r="403" spans="1:7" s="42" customFormat="1" ht="13.8">
      <c r="A403" s="57"/>
      <c r="B403" s="57"/>
      <c r="C403" s="57"/>
      <c r="D403" s="57"/>
      <c r="E403" s="57"/>
      <c r="F403" s="57"/>
      <c r="G403" s="57"/>
    </row>
    <row r="404" spans="1:7" s="42" customFormat="1" ht="13.8">
      <c r="A404" s="57"/>
      <c r="B404" s="57"/>
      <c r="C404" s="57"/>
      <c r="D404" s="57"/>
      <c r="E404" s="57"/>
      <c r="F404" s="57"/>
      <c r="G404" s="57"/>
    </row>
    <row r="405" spans="1:7" s="42" customFormat="1" ht="13.8">
      <c r="A405" s="57"/>
      <c r="B405" s="57"/>
      <c r="C405" s="57"/>
      <c r="D405" s="57"/>
      <c r="E405" s="57"/>
      <c r="F405" s="57"/>
      <c r="G405" s="57"/>
    </row>
    <row r="406" spans="1:7" s="42" customFormat="1" ht="13.8">
      <c r="A406" s="57"/>
      <c r="B406" s="57"/>
      <c r="C406" s="57"/>
      <c r="D406" s="57"/>
      <c r="E406" s="57"/>
      <c r="F406" s="57"/>
      <c r="G406" s="57"/>
    </row>
    <row r="407" spans="1:7" s="42" customFormat="1" ht="13.8">
      <c r="A407" s="57"/>
      <c r="B407" s="57"/>
      <c r="C407" s="57"/>
      <c r="D407" s="57"/>
      <c r="E407" s="57"/>
      <c r="F407" s="57"/>
      <c r="G407" s="57"/>
    </row>
    <row r="408" spans="1:7" s="42" customFormat="1" ht="13.8">
      <c r="A408" s="57"/>
      <c r="B408" s="57"/>
      <c r="C408" s="57"/>
      <c r="D408" s="57"/>
      <c r="E408" s="57"/>
      <c r="F408" s="57"/>
      <c r="G408" s="57"/>
    </row>
    <row r="409" spans="1:7" s="42" customFormat="1" ht="13.8">
      <c r="A409" s="57"/>
      <c r="B409" s="57"/>
      <c r="C409" s="57"/>
      <c r="D409" s="57"/>
      <c r="E409" s="57"/>
      <c r="F409" s="57"/>
      <c r="G409" s="57"/>
    </row>
    <row r="410" spans="1:7" s="42" customFormat="1" ht="13.8">
      <c r="A410" s="57"/>
      <c r="B410" s="57"/>
      <c r="C410" s="57"/>
      <c r="D410" s="57"/>
      <c r="E410" s="57"/>
      <c r="F410" s="57"/>
      <c r="G410" s="57"/>
    </row>
    <row r="411" spans="1:7" s="42" customFormat="1" ht="13.8">
      <c r="A411" s="57"/>
      <c r="B411" s="57"/>
      <c r="C411" s="57"/>
      <c r="D411" s="57"/>
      <c r="E411" s="57"/>
      <c r="F411" s="57"/>
      <c r="G411" s="57"/>
    </row>
    <row r="412" spans="1:7" s="42" customFormat="1" ht="13.8">
      <c r="A412" s="57"/>
      <c r="B412" s="57"/>
      <c r="C412" s="57"/>
      <c r="D412" s="57"/>
      <c r="E412" s="57"/>
      <c r="F412" s="57"/>
      <c r="G412" s="57"/>
    </row>
    <row r="413" spans="1:7" s="42" customFormat="1" ht="13.8">
      <c r="A413" s="57"/>
      <c r="B413" s="57"/>
      <c r="C413" s="57"/>
      <c r="D413" s="57"/>
      <c r="E413" s="57"/>
      <c r="F413" s="57"/>
      <c r="G413" s="57"/>
    </row>
    <row r="414" spans="1:7" s="42" customFormat="1" ht="13.8">
      <c r="A414" s="57"/>
      <c r="B414" s="57"/>
      <c r="C414" s="57"/>
      <c r="D414" s="57"/>
      <c r="E414" s="57"/>
      <c r="F414" s="57"/>
      <c r="G414" s="57"/>
    </row>
    <row r="415" spans="1:7" s="42" customFormat="1" ht="13.8">
      <c r="A415" s="57"/>
      <c r="B415" s="57"/>
      <c r="C415" s="57"/>
      <c r="D415" s="57"/>
      <c r="E415" s="57"/>
      <c r="F415" s="57"/>
      <c r="G415" s="57"/>
    </row>
    <row r="416" spans="1:7" s="42" customFormat="1" ht="13.8">
      <c r="A416" s="57"/>
      <c r="B416" s="57"/>
      <c r="C416" s="57"/>
      <c r="D416" s="57"/>
      <c r="E416" s="57"/>
      <c r="F416" s="57"/>
      <c r="G416" s="57"/>
    </row>
    <row r="417" spans="1:7" s="42" customFormat="1" ht="13.8">
      <c r="A417" s="57"/>
      <c r="B417" s="57"/>
      <c r="C417" s="57"/>
      <c r="D417" s="57"/>
      <c r="E417" s="57"/>
      <c r="F417" s="57"/>
      <c r="G417" s="57"/>
    </row>
    <row r="418" spans="1:7" s="42" customFormat="1" ht="13.8">
      <c r="A418" s="57"/>
      <c r="B418" s="57"/>
      <c r="C418" s="57"/>
      <c r="D418" s="57"/>
      <c r="E418" s="57"/>
      <c r="F418" s="57"/>
      <c r="G418" s="57"/>
    </row>
    <row r="419" spans="1:7" s="42" customFormat="1" ht="13.8">
      <c r="A419" s="57"/>
      <c r="B419" s="57"/>
      <c r="C419" s="57"/>
      <c r="D419" s="57"/>
      <c r="E419" s="57"/>
      <c r="F419" s="57"/>
      <c r="G419" s="57"/>
    </row>
    <row r="420" spans="1:7" s="42" customFormat="1" ht="13.8">
      <c r="A420" s="57"/>
      <c r="B420" s="57"/>
      <c r="C420" s="57"/>
      <c r="D420" s="57"/>
      <c r="E420" s="57"/>
      <c r="F420" s="57"/>
      <c r="G420" s="57"/>
    </row>
    <row r="421" spans="1:7" s="42" customFormat="1" ht="13.8">
      <c r="A421" s="57"/>
      <c r="B421" s="57"/>
      <c r="C421" s="57"/>
      <c r="D421" s="57"/>
      <c r="E421" s="57"/>
      <c r="F421" s="57"/>
      <c r="G421" s="57"/>
    </row>
    <row r="422" spans="1:7" s="42" customFormat="1" ht="13.8">
      <c r="A422" s="57"/>
      <c r="B422" s="57"/>
      <c r="C422" s="57"/>
      <c r="D422" s="57"/>
      <c r="E422" s="57"/>
      <c r="F422" s="57"/>
      <c r="G422" s="57"/>
    </row>
    <row r="423" spans="1:7" s="42" customFormat="1" ht="13.8">
      <c r="A423" s="57"/>
      <c r="B423" s="57"/>
      <c r="C423" s="57"/>
      <c r="D423" s="57"/>
      <c r="E423" s="57"/>
      <c r="F423" s="57"/>
      <c r="G423" s="57"/>
    </row>
    <row r="424" spans="1:7" s="42" customFormat="1" ht="13.8">
      <c r="A424" s="57"/>
      <c r="B424" s="57"/>
      <c r="C424" s="57"/>
      <c r="D424" s="57"/>
      <c r="E424" s="57"/>
      <c r="F424" s="57"/>
      <c r="G424" s="57"/>
    </row>
    <row r="425" spans="1:7" s="42" customFormat="1" ht="13.8">
      <c r="A425" s="57"/>
      <c r="B425" s="57"/>
      <c r="C425" s="57"/>
      <c r="D425" s="57"/>
      <c r="E425" s="57"/>
      <c r="F425" s="57"/>
      <c r="G425" s="57"/>
    </row>
    <row r="426" spans="1:7" s="42" customFormat="1" ht="13.8">
      <c r="A426" s="57"/>
      <c r="B426" s="57"/>
      <c r="C426" s="57"/>
      <c r="D426" s="57"/>
      <c r="E426" s="57"/>
      <c r="F426" s="57"/>
      <c r="G426" s="57"/>
    </row>
    <row r="427" spans="1:7" s="42" customFormat="1" ht="13.8">
      <c r="A427" s="57"/>
      <c r="B427" s="57"/>
      <c r="C427" s="57"/>
      <c r="D427" s="57"/>
      <c r="E427" s="57"/>
      <c r="F427" s="57"/>
      <c r="G427" s="57"/>
    </row>
    <row r="428" spans="1:7" s="42" customFormat="1" ht="13.8">
      <c r="A428" s="57"/>
      <c r="B428" s="57"/>
      <c r="C428" s="57"/>
      <c r="D428" s="57"/>
      <c r="E428" s="57"/>
      <c r="F428" s="57"/>
      <c r="G428" s="57"/>
    </row>
    <row r="429" spans="1:7" s="42" customFormat="1" ht="13.8">
      <c r="A429" s="57"/>
      <c r="B429" s="57"/>
      <c r="C429" s="57"/>
      <c r="D429" s="57"/>
      <c r="E429" s="57"/>
      <c r="F429" s="57"/>
      <c r="G429" s="57"/>
    </row>
    <row r="430" spans="1:7" s="42" customFormat="1" ht="13.8">
      <c r="A430" s="57"/>
      <c r="B430" s="57"/>
      <c r="C430" s="57"/>
      <c r="D430" s="57"/>
      <c r="E430" s="57"/>
      <c r="F430" s="57"/>
      <c r="G430" s="57"/>
    </row>
    <row r="431" spans="1:7" s="42" customFormat="1" ht="13.8">
      <c r="A431" s="57"/>
      <c r="B431" s="57"/>
      <c r="C431" s="57"/>
      <c r="D431" s="57"/>
      <c r="E431" s="57"/>
      <c r="F431" s="57"/>
      <c r="G431" s="57"/>
    </row>
    <row r="432" spans="1:7" s="42" customFormat="1" ht="13.8">
      <c r="A432" s="57"/>
      <c r="B432" s="57"/>
      <c r="C432" s="57"/>
      <c r="D432" s="57"/>
      <c r="E432" s="57"/>
      <c r="F432" s="57"/>
      <c r="G432" s="57"/>
    </row>
    <row r="433" spans="1:7" s="42" customFormat="1" ht="13.8">
      <c r="A433" s="57"/>
      <c r="B433" s="57"/>
      <c r="C433" s="57"/>
      <c r="D433" s="57"/>
      <c r="E433" s="57"/>
      <c r="F433" s="57"/>
      <c r="G433" s="57"/>
    </row>
    <row r="434" spans="1:7" s="42" customFormat="1" ht="13.8">
      <c r="A434" s="57"/>
      <c r="B434" s="57"/>
      <c r="C434" s="57"/>
      <c r="D434" s="57"/>
      <c r="E434" s="57"/>
      <c r="F434" s="57"/>
      <c r="G434" s="57"/>
    </row>
    <row r="435" spans="1:7" s="42" customFormat="1" ht="13.8">
      <c r="A435" s="57"/>
      <c r="B435" s="57"/>
      <c r="C435" s="57"/>
      <c r="D435" s="57"/>
      <c r="E435" s="57"/>
      <c r="F435" s="57"/>
      <c r="G435" s="57"/>
    </row>
    <row r="436" spans="1:7" s="42" customFormat="1" ht="13.8">
      <c r="A436" s="57"/>
      <c r="B436" s="57"/>
      <c r="C436" s="57"/>
      <c r="D436" s="57"/>
      <c r="E436" s="57"/>
      <c r="F436" s="57"/>
      <c r="G436" s="57"/>
    </row>
    <row r="437" spans="1:7" s="42" customFormat="1" ht="13.8">
      <c r="A437" s="57"/>
      <c r="B437" s="57"/>
      <c r="C437" s="57"/>
      <c r="D437" s="57"/>
      <c r="E437" s="57"/>
      <c r="F437" s="57"/>
      <c r="G437" s="57"/>
    </row>
    <row r="438" spans="1:7" s="42" customFormat="1" ht="13.8">
      <c r="A438" s="57"/>
      <c r="B438" s="57"/>
      <c r="C438" s="57"/>
      <c r="D438" s="57"/>
      <c r="E438" s="57"/>
      <c r="F438" s="57"/>
      <c r="G438" s="57"/>
    </row>
    <row r="439" spans="1:7" s="42" customFormat="1" ht="13.8">
      <c r="A439" s="57"/>
      <c r="B439" s="57"/>
      <c r="C439" s="57"/>
      <c r="D439" s="57"/>
      <c r="E439" s="57"/>
      <c r="F439" s="57"/>
      <c r="G439" s="57"/>
    </row>
    <row r="440" spans="1:7" s="42" customFormat="1" ht="13.8">
      <c r="A440" s="57"/>
      <c r="B440" s="57"/>
      <c r="C440" s="57"/>
      <c r="D440" s="57"/>
      <c r="E440" s="57"/>
      <c r="F440" s="57"/>
      <c r="G440" s="57"/>
    </row>
    <row r="441" spans="1:7" s="42" customFormat="1" ht="13.8">
      <c r="A441" s="57"/>
      <c r="B441" s="57"/>
      <c r="C441" s="57"/>
      <c r="D441" s="57"/>
      <c r="E441" s="57"/>
      <c r="F441" s="57"/>
      <c r="G441" s="57"/>
    </row>
    <row r="442" spans="1:7" s="42" customFormat="1" ht="13.8">
      <c r="A442" s="57"/>
      <c r="B442" s="57"/>
      <c r="C442" s="57"/>
      <c r="D442" s="57"/>
      <c r="E442" s="57"/>
      <c r="F442" s="57"/>
      <c r="G442" s="57"/>
    </row>
    <row r="443" spans="1:7" s="42" customFormat="1" ht="13.8">
      <c r="A443" s="57"/>
      <c r="B443" s="57"/>
      <c r="C443" s="57"/>
      <c r="D443" s="57"/>
      <c r="E443" s="57"/>
      <c r="F443" s="57"/>
      <c r="G443" s="57"/>
    </row>
    <row r="444" spans="1:7" s="42" customFormat="1" ht="13.8">
      <c r="A444" s="57"/>
      <c r="B444" s="57"/>
      <c r="C444" s="57"/>
      <c r="D444" s="57"/>
      <c r="E444" s="57"/>
      <c r="F444" s="57"/>
      <c r="G444" s="57"/>
    </row>
    <row r="445" spans="1:7" s="42" customFormat="1" ht="13.8">
      <c r="A445" s="57"/>
      <c r="B445" s="57"/>
      <c r="C445" s="57"/>
      <c r="D445" s="57"/>
      <c r="E445" s="57"/>
      <c r="F445" s="57"/>
      <c r="G445" s="57"/>
    </row>
    <row r="446" spans="1:7" s="42" customFormat="1" ht="13.8">
      <c r="A446" s="57"/>
      <c r="B446" s="57"/>
      <c r="C446" s="57"/>
      <c r="D446" s="57"/>
      <c r="E446" s="57"/>
      <c r="F446" s="57"/>
      <c r="G446" s="57"/>
    </row>
    <row r="447" spans="1:7" s="42" customFormat="1" ht="13.8">
      <c r="A447" s="57"/>
      <c r="B447" s="57"/>
      <c r="C447" s="57"/>
      <c r="D447" s="57"/>
      <c r="E447" s="57"/>
      <c r="F447" s="57"/>
      <c r="G447" s="57"/>
    </row>
    <row r="448" spans="1:7" s="42" customFormat="1" ht="13.8">
      <c r="A448" s="57"/>
      <c r="B448" s="57"/>
      <c r="C448" s="57"/>
      <c r="D448" s="57"/>
      <c r="E448" s="57"/>
      <c r="F448" s="57"/>
      <c r="G448" s="57"/>
    </row>
    <row r="449" spans="1:7" s="42" customFormat="1" ht="13.8">
      <c r="A449" s="57"/>
      <c r="B449" s="57"/>
      <c r="C449" s="57"/>
      <c r="D449" s="57"/>
      <c r="E449" s="57"/>
      <c r="F449" s="57"/>
      <c r="G449" s="57"/>
    </row>
    <row r="450" spans="1:7" s="42" customFormat="1" ht="13.8">
      <c r="A450" s="57"/>
      <c r="B450" s="57"/>
      <c r="C450" s="57"/>
      <c r="D450" s="57"/>
      <c r="E450" s="57"/>
      <c r="F450" s="57"/>
      <c r="G450" s="57"/>
    </row>
    <row r="451" spans="1:7" s="42" customFormat="1" ht="13.8">
      <c r="A451" s="57"/>
      <c r="B451" s="57"/>
      <c r="C451" s="57"/>
      <c r="D451" s="57"/>
      <c r="E451" s="57"/>
      <c r="F451" s="57"/>
      <c r="G451" s="57"/>
    </row>
    <row r="452" spans="1:7" s="42" customFormat="1" ht="13.8">
      <c r="A452" s="57"/>
      <c r="B452" s="57"/>
      <c r="C452" s="57"/>
      <c r="D452" s="57"/>
      <c r="E452" s="57"/>
      <c r="F452" s="57"/>
      <c r="G452" s="57"/>
    </row>
    <row r="453" spans="1:7" s="42" customFormat="1" ht="13.8">
      <c r="A453" s="57"/>
      <c r="B453" s="57"/>
      <c r="C453" s="57"/>
      <c r="D453" s="57"/>
      <c r="E453" s="57"/>
      <c r="F453" s="57"/>
      <c r="G453" s="57"/>
    </row>
    <row r="454" spans="1:7" s="42" customFormat="1" ht="13.8">
      <c r="A454" s="57"/>
      <c r="B454" s="57"/>
      <c r="C454" s="57"/>
      <c r="D454" s="57"/>
      <c r="E454" s="57"/>
      <c r="F454" s="57"/>
      <c r="G454" s="57"/>
    </row>
    <row r="455" spans="1:7" s="42" customFormat="1" ht="13.8">
      <c r="A455" s="57"/>
      <c r="B455" s="57"/>
      <c r="C455" s="57"/>
      <c r="D455" s="57"/>
      <c r="E455" s="57"/>
      <c r="F455" s="57"/>
      <c r="G455" s="57"/>
    </row>
    <row r="456" spans="1:7" s="42" customFormat="1" ht="13.8">
      <c r="A456" s="57"/>
      <c r="B456" s="57"/>
      <c r="C456" s="57"/>
      <c r="D456" s="57"/>
      <c r="E456" s="57"/>
      <c r="F456" s="57"/>
      <c r="G456" s="57"/>
    </row>
    <row r="457" spans="1:7" s="42" customFormat="1" ht="13.8">
      <c r="A457" s="57"/>
      <c r="B457" s="57"/>
      <c r="C457" s="57"/>
      <c r="D457" s="57"/>
      <c r="E457" s="57"/>
      <c r="F457" s="57"/>
      <c r="G457" s="57"/>
    </row>
    <row r="458" spans="1:7" s="42" customFormat="1" ht="13.8">
      <c r="A458" s="57"/>
      <c r="B458" s="57"/>
      <c r="C458" s="57"/>
      <c r="D458" s="57"/>
      <c r="E458" s="57"/>
      <c r="F458" s="57"/>
      <c r="G458" s="57"/>
    </row>
    <row r="459" spans="1:7" s="42" customFormat="1" ht="13.8">
      <c r="A459" s="57"/>
      <c r="B459" s="57"/>
      <c r="C459" s="57"/>
      <c r="D459" s="57"/>
      <c r="E459" s="57"/>
      <c r="F459" s="57"/>
      <c r="G459" s="57"/>
    </row>
    <row r="460" spans="1:7" s="42" customFormat="1" ht="13.8">
      <c r="A460" s="57"/>
      <c r="B460" s="57"/>
      <c r="C460" s="57"/>
      <c r="D460" s="57"/>
      <c r="E460" s="57"/>
      <c r="F460" s="57"/>
      <c r="G460" s="57"/>
    </row>
    <row r="461" spans="1:7" s="42" customFormat="1" ht="13.8">
      <c r="A461" s="57"/>
      <c r="B461" s="57"/>
      <c r="C461" s="57"/>
      <c r="D461" s="57"/>
      <c r="E461" s="57"/>
      <c r="F461" s="57"/>
      <c r="G461" s="57"/>
    </row>
    <row r="462" spans="1:7" s="42" customFormat="1" ht="13.8">
      <c r="A462" s="57"/>
      <c r="B462" s="57"/>
      <c r="C462" s="57"/>
      <c r="D462" s="57"/>
      <c r="E462" s="57"/>
      <c r="F462" s="57"/>
      <c r="G462" s="57"/>
    </row>
    <row r="463" spans="1:7" s="42" customFormat="1" ht="13.8">
      <c r="A463" s="57"/>
      <c r="B463" s="57"/>
      <c r="C463" s="57"/>
      <c r="D463" s="57"/>
      <c r="E463" s="57"/>
      <c r="F463" s="57"/>
      <c r="G463" s="57"/>
    </row>
    <row r="464" spans="1:7" s="42" customFormat="1" ht="13.8">
      <c r="A464" s="57"/>
      <c r="B464" s="57"/>
      <c r="C464" s="57"/>
      <c r="D464" s="57"/>
      <c r="E464" s="57"/>
      <c r="F464" s="57"/>
      <c r="G464" s="57"/>
    </row>
    <row r="465" spans="1:7" s="42" customFormat="1" ht="13.8">
      <c r="A465" s="57"/>
      <c r="B465" s="57"/>
      <c r="C465" s="57"/>
      <c r="D465" s="57"/>
      <c r="E465" s="57"/>
      <c r="F465" s="57"/>
      <c r="G465" s="57"/>
    </row>
    <row r="466" spans="1:7" s="42" customFormat="1" ht="13.8">
      <c r="A466" s="57"/>
      <c r="B466" s="57"/>
      <c r="C466" s="57"/>
      <c r="D466" s="57"/>
      <c r="E466" s="57"/>
      <c r="F466" s="57"/>
      <c r="G466" s="57"/>
    </row>
    <row r="467" spans="1:7" s="42" customFormat="1" ht="13.8">
      <c r="A467" s="57"/>
      <c r="B467" s="57"/>
      <c r="C467" s="57"/>
      <c r="D467" s="57"/>
      <c r="E467" s="57"/>
      <c r="F467" s="57"/>
      <c r="G467" s="57"/>
    </row>
    <row r="468" spans="1:7" s="42" customFormat="1" ht="13.8">
      <c r="A468" s="57"/>
      <c r="B468" s="57"/>
      <c r="C468" s="57"/>
      <c r="D468" s="57"/>
      <c r="E468" s="57"/>
      <c r="F468" s="57"/>
      <c r="G468" s="57"/>
    </row>
    <row r="469" spans="1:7" s="42" customFormat="1" ht="13.8">
      <c r="A469" s="57"/>
      <c r="B469" s="57"/>
      <c r="C469" s="57"/>
      <c r="D469" s="57"/>
      <c r="E469" s="57"/>
      <c r="F469" s="57"/>
      <c r="G469" s="57"/>
    </row>
    <row r="470" spans="1:7" s="42" customFormat="1" ht="13.8">
      <c r="A470" s="57"/>
      <c r="B470" s="57"/>
      <c r="C470" s="57"/>
      <c r="D470" s="57"/>
      <c r="E470" s="57"/>
      <c r="F470" s="57"/>
      <c r="G470" s="57"/>
    </row>
  </sheetData>
  <sheetProtection algorithmName="SHA-512" hashValue="83g0irdj5vW9j4xXaUsDRvBLHHr0JZeiMEYCrLBynjl6ZAJpenjQ7QwYGMZ093EBscw9jZLYujV2l8mc77B7cQ==" saltValue="W7FFIsdF0cwypQ6Wc3nqwQ==" spinCount="100000" sheet="1" formatCells="0" formatColumns="0" formatRows="0"/>
  <mergeCells count="73">
    <mergeCell ref="F16:L16"/>
    <mergeCell ref="D27:L28"/>
    <mergeCell ref="I1:L1"/>
    <mergeCell ref="I2:J2"/>
    <mergeCell ref="I4:L4"/>
    <mergeCell ref="I5:J5"/>
    <mergeCell ref="A1:E7"/>
    <mergeCell ref="E17:L17"/>
    <mergeCell ref="E11:F11"/>
    <mergeCell ref="G11:L11"/>
    <mergeCell ref="A9:L9"/>
    <mergeCell ref="A10:C10"/>
    <mergeCell ref="E10:L10"/>
    <mergeCell ref="E18:L18"/>
    <mergeCell ref="E19:L19"/>
    <mergeCell ref="E23:I23"/>
    <mergeCell ref="E26:J26"/>
    <mergeCell ref="F50:G50"/>
    <mergeCell ref="H50:I50"/>
    <mergeCell ref="E30:J30"/>
    <mergeCell ref="E25:L25"/>
    <mergeCell ref="K30:L30"/>
    <mergeCell ref="J49:K49"/>
    <mergeCell ref="E29:J29"/>
    <mergeCell ref="K29:L29"/>
    <mergeCell ref="J51:K51"/>
    <mergeCell ref="F51:G51"/>
    <mergeCell ref="H51:I51"/>
    <mergeCell ref="E31:K31"/>
    <mergeCell ref="H53:I53"/>
    <mergeCell ref="H52:I52"/>
    <mergeCell ref="J53:K53"/>
    <mergeCell ref="F53:G53"/>
    <mergeCell ref="E40:I40"/>
    <mergeCell ref="E42:I42"/>
    <mergeCell ref="E43:K43"/>
    <mergeCell ref="E44:L44"/>
    <mergeCell ref="E47:L47"/>
    <mergeCell ref="E48:K48"/>
    <mergeCell ref="F49:G49"/>
    <mergeCell ref="H49:I49"/>
    <mergeCell ref="H54:I54"/>
    <mergeCell ref="J52:K52"/>
    <mergeCell ref="F52:G52"/>
    <mergeCell ref="A11:D11"/>
    <mergeCell ref="F12:L12"/>
    <mergeCell ref="F13:L13"/>
    <mergeCell ref="F14:L14"/>
    <mergeCell ref="F15:L15"/>
    <mergeCell ref="E46:L46"/>
    <mergeCell ref="E32:K32"/>
    <mergeCell ref="A33:B33"/>
    <mergeCell ref="F33:K33"/>
    <mergeCell ref="I34:J34"/>
    <mergeCell ref="E36:I36"/>
    <mergeCell ref="E37:K37"/>
    <mergeCell ref="E39:I39"/>
    <mergeCell ref="D72:E72"/>
    <mergeCell ref="J50:K50"/>
    <mergeCell ref="E56:L56"/>
    <mergeCell ref="E57:H57"/>
    <mergeCell ref="I57:L57"/>
    <mergeCell ref="E58:J58"/>
    <mergeCell ref="E59:J59"/>
    <mergeCell ref="J54:K54"/>
    <mergeCell ref="J55:K55"/>
    <mergeCell ref="F54:G54"/>
    <mergeCell ref="A70:E71"/>
    <mergeCell ref="F61:L61"/>
    <mergeCell ref="A67:E68"/>
    <mergeCell ref="C69:E69"/>
    <mergeCell ref="F62:L72"/>
    <mergeCell ref="A63:C63"/>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than the 30th April 2027.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2" tint="-0.499984740745262"/>
    <pageSetUpPr fitToPage="1"/>
  </sheetPr>
  <dimension ref="A1:I42"/>
  <sheetViews>
    <sheetView zoomScaleNormal="100" workbookViewId="0">
      <selection activeCell="G15" sqref="G15"/>
    </sheetView>
  </sheetViews>
  <sheetFormatPr defaultColWidth="8.90625" defaultRowHeight="15.6"/>
  <cols>
    <col min="1" max="1" width="5.90625" style="7" customWidth="1"/>
    <col min="2" max="2" width="26.36328125" style="7" customWidth="1"/>
    <col min="3" max="3" width="41.1796875" style="7" customWidth="1"/>
    <col min="4" max="4" width="13.81640625" style="7" customWidth="1"/>
    <col min="5" max="5" width="25.1796875" style="7" customWidth="1"/>
    <col min="6" max="7" width="9.36328125" style="7" customWidth="1"/>
    <col min="8" max="16384" width="8.90625" style="7"/>
  </cols>
  <sheetData>
    <row r="1" spans="1:8">
      <c r="A1" s="6" t="s">
        <v>190</v>
      </c>
    </row>
    <row r="2" spans="1:8">
      <c r="A2" s="7" t="s">
        <v>192</v>
      </c>
    </row>
    <row r="3" spans="1:8" ht="16.2" thickBot="1"/>
    <row r="4" spans="1:8" ht="16.2" thickBot="1">
      <c r="A4" s="8"/>
      <c r="B4" s="8" t="s">
        <v>4</v>
      </c>
      <c r="C4" s="413"/>
      <c r="D4" s="9"/>
      <c r="E4" s="9"/>
      <c r="F4" s="9"/>
      <c r="G4" s="9"/>
      <c r="H4" s="9"/>
    </row>
    <row r="5" spans="1:8" ht="16.2" thickBot="1">
      <c r="A5" s="8"/>
      <c r="B5" s="8" t="s">
        <v>5</v>
      </c>
      <c r="C5" s="413"/>
      <c r="D5" s="9"/>
      <c r="E5" s="9"/>
      <c r="F5" s="9"/>
      <c r="G5" s="9"/>
      <c r="H5" s="9"/>
    </row>
    <row r="6" spans="1:8" ht="16.2" thickBot="1">
      <c r="A6" s="8"/>
      <c r="B6" s="8" t="s">
        <v>46</v>
      </c>
      <c r="C6" s="413"/>
      <c r="D6" s="9"/>
      <c r="E6" s="9"/>
      <c r="F6" s="9"/>
      <c r="G6" s="9"/>
      <c r="H6" s="9"/>
    </row>
    <row r="7" spans="1:8" ht="16.2" thickBot="1">
      <c r="A7" s="8"/>
      <c r="B7" s="8" t="s">
        <v>47</v>
      </c>
      <c r="C7" s="414"/>
      <c r="D7" s="10" t="s">
        <v>97</v>
      </c>
      <c r="E7" s="10"/>
      <c r="F7" s="9"/>
      <c r="G7" s="9"/>
      <c r="H7" s="9"/>
    </row>
    <row r="8" spans="1:8" ht="16.2" thickBot="1">
      <c r="A8" s="8"/>
      <c r="B8" s="8"/>
      <c r="C8" s="11"/>
      <c r="D8" s="8"/>
      <c r="E8" s="8"/>
      <c r="F8" s="8"/>
      <c r="G8" s="8"/>
      <c r="H8" s="9"/>
    </row>
    <row r="9" spans="1:8" ht="48" customHeight="1" thickBot="1">
      <c r="A9" s="8" t="s">
        <v>27</v>
      </c>
      <c r="B9" s="8"/>
      <c r="C9" s="407"/>
      <c r="D9" s="569" t="s">
        <v>128</v>
      </c>
      <c r="E9" s="570"/>
      <c r="F9" s="12"/>
      <c r="G9" s="13"/>
      <c r="H9" s="13"/>
    </row>
    <row r="10" spans="1:8">
      <c r="C10" s="14"/>
      <c r="D10" s="9"/>
      <c r="E10" s="9"/>
      <c r="F10" s="9"/>
      <c r="G10" s="9"/>
      <c r="H10" s="9"/>
    </row>
    <row r="11" spans="1:8" ht="16.2" thickBot="1">
      <c r="A11" s="8" t="s">
        <v>31</v>
      </c>
      <c r="C11" s="14"/>
      <c r="D11" s="9"/>
      <c r="E11" s="9"/>
      <c r="F11" s="9"/>
      <c r="G11" s="9"/>
      <c r="H11" s="9"/>
    </row>
    <row r="12" spans="1:8" ht="16.2" thickBot="1">
      <c r="B12" s="8" t="s">
        <v>30</v>
      </c>
      <c r="C12" s="413"/>
      <c r="D12" s="15"/>
      <c r="E12" s="15"/>
      <c r="F12" s="15"/>
      <c r="G12" s="9"/>
      <c r="H12" s="9"/>
    </row>
    <row r="13" spans="1:8" ht="16.2" thickBot="1">
      <c r="A13" s="8"/>
      <c r="B13" s="8" t="s">
        <v>45</v>
      </c>
      <c r="C13" s="408"/>
      <c r="D13" s="9"/>
      <c r="E13" s="9"/>
      <c r="F13" s="9"/>
      <c r="G13" s="9"/>
      <c r="H13" s="9"/>
    </row>
    <row r="14" spans="1:8" ht="33" customHeight="1" thickBot="1">
      <c r="B14" s="8" t="s">
        <v>44</v>
      </c>
      <c r="C14" s="415"/>
      <c r="D14" s="9"/>
      <c r="F14" s="9"/>
      <c r="G14" s="9"/>
      <c r="H14" s="9"/>
    </row>
    <row r="15" spans="1:8" ht="16.2" thickBot="1">
      <c r="B15" s="8" t="s">
        <v>48</v>
      </c>
      <c r="C15" s="415"/>
      <c r="D15" s="15"/>
      <c r="E15" s="16"/>
      <c r="F15" s="15"/>
      <c r="G15" s="9"/>
      <c r="H15" s="15"/>
    </row>
    <row r="16" spans="1:8" ht="16.2" thickBot="1">
      <c r="B16" s="8" t="s">
        <v>32</v>
      </c>
      <c r="C16" s="413"/>
      <c r="D16" s="14"/>
      <c r="E16" s="14"/>
      <c r="F16" s="14"/>
    </row>
    <row r="18" spans="1:9">
      <c r="F18" s="14"/>
    </row>
    <row r="19" spans="1:9">
      <c r="B19" s="18" t="s">
        <v>746</v>
      </c>
      <c r="C19" s="19"/>
      <c r="D19" s="19"/>
      <c r="E19" s="19"/>
    </row>
    <row r="20" spans="1:9">
      <c r="B20" s="345" t="s">
        <v>193</v>
      </c>
      <c r="C20" s="345" t="s">
        <v>194</v>
      </c>
      <c r="D20" s="19"/>
      <c r="E20" s="19"/>
    </row>
    <row r="21" spans="1:9">
      <c r="B21" s="346" t="s">
        <v>728</v>
      </c>
      <c r="C21" s="346" t="s">
        <v>732</v>
      </c>
      <c r="D21" s="20"/>
      <c r="E21" s="20"/>
    </row>
    <row r="22" spans="1:9" s="9" customFormat="1">
      <c r="A22" s="7"/>
      <c r="B22" s="346" t="s">
        <v>729</v>
      </c>
      <c r="C22" s="346" t="s">
        <v>733</v>
      </c>
      <c r="D22" s="20"/>
      <c r="E22" s="20"/>
    </row>
    <row r="23" spans="1:9" s="9" customFormat="1">
      <c r="A23" s="7"/>
      <c r="B23" s="346" t="s">
        <v>730</v>
      </c>
      <c r="C23" s="347" t="s">
        <v>786</v>
      </c>
      <c r="D23" s="21"/>
      <c r="E23" s="7"/>
    </row>
    <row r="24" spans="1:9" s="9" customFormat="1">
      <c r="A24" s="7"/>
      <c r="B24" s="346" t="s">
        <v>731</v>
      </c>
      <c r="C24" s="347" t="s">
        <v>734</v>
      </c>
      <c r="D24" s="22"/>
      <c r="E24" s="7"/>
    </row>
    <row r="25" spans="1:9" ht="15" customHeight="1">
      <c r="B25" s="23"/>
      <c r="C25" s="23"/>
      <c r="D25" s="24"/>
    </row>
    <row r="26" spans="1:9" ht="23.4">
      <c r="B26" s="25" t="s">
        <v>787</v>
      </c>
      <c r="C26" s="21"/>
      <c r="D26" s="21"/>
    </row>
    <row r="27" spans="1:9" ht="23.4">
      <c r="B27" s="572" t="s">
        <v>788</v>
      </c>
      <c r="C27" s="572"/>
      <c r="D27" s="572"/>
      <c r="E27" s="572"/>
      <c r="F27" s="572"/>
      <c r="G27" s="572"/>
      <c r="H27" s="572"/>
      <c r="I27" s="572"/>
    </row>
    <row r="28" spans="1:9">
      <c r="B28" s="26" t="s">
        <v>747</v>
      </c>
      <c r="C28" s="170"/>
      <c r="D28" s="170"/>
      <c r="E28" s="170"/>
      <c r="F28" s="170"/>
    </row>
    <row r="29" spans="1:9">
      <c r="C29" s="21"/>
      <c r="D29" s="27"/>
    </row>
    <row r="30" spans="1:9">
      <c r="C30" s="26"/>
      <c r="D30" s="28"/>
    </row>
    <row r="37" spans="2:5" ht="17.25" customHeight="1"/>
    <row r="38" spans="2:5">
      <c r="B38" s="23"/>
      <c r="C38" s="23"/>
      <c r="D38" s="29"/>
    </row>
    <row r="39" spans="2:5">
      <c r="B39" s="21"/>
      <c r="C39" s="21"/>
      <c r="D39" s="21"/>
    </row>
    <row r="40" spans="2:5" ht="15.75" customHeight="1">
      <c r="B40" s="21"/>
      <c r="C40" s="571"/>
      <c r="D40" s="571"/>
      <c r="E40" s="30"/>
    </row>
    <row r="41" spans="2:5" ht="15" customHeight="1">
      <c r="B41" s="21"/>
      <c r="C41" s="571"/>
      <c r="D41" s="571"/>
      <c r="E41" s="30"/>
    </row>
    <row r="42" spans="2:5" ht="15" customHeight="1">
      <c r="B42" s="21"/>
      <c r="C42" s="571"/>
      <c r="D42" s="571"/>
      <c r="E42" s="30"/>
    </row>
  </sheetData>
  <sheetProtection algorithmName="SHA-512" hashValue="NIcLXta+JChlyZBUbz7qGAlslZ1k6qzCLGmccIMbntT+wxzRahvnP4HMkC779lliFWL9MqjI2gaN092PW64rqg==" saltValue="ZVPPHNGw6jQHaACpb1J/2w==" spinCount="100000" sheet="1" formatCells="0" formatColumns="0" formatRows="0" insertHyperlinks="0" pivotTables="0"/>
  <mergeCells count="3">
    <mergeCell ref="D9:E9"/>
    <mergeCell ref="C40:D42"/>
    <mergeCell ref="B27:I27"/>
  </mergeCells>
  <phoneticPr fontId="0" type="noConversion"/>
  <dataValidations xWindow="690" yWindow="277" count="5">
    <dataValidation allowBlank="1" showInputMessage="1" showErrorMessage="1" promptTitle="Conference number" prompt="Please enter your conference number here.  It will then be automatically copied throughout these returns." sqref="C4" xr:uid="{00000000-0002-0000-0000-000000000000}"/>
    <dataValidation allowBlank="1" showInputMessage="1" showErrorMessage="1" promptTitle="Conference name" prompt="Please enter the name of your Conference here.  It will be automatically copied throughout this file." sqref="C5" xr:uid="{00000000-0002-0000-0000-000001000000}"/>
    <dataValidation allowBlank="1" showInputMessage="1" showErrorMessage="1" promptTitle="Opening balance" prompt="Please enter in this box your Conference's opening balance. This will be the Closing Balance from the last return you completed before you began using this spreadsheet. Ususally the balance from your 31 March return unless you swapped mid-financial year." sqref="C9" xr:uid="{00000000-0002-0000-0000-000002000000}"/>
    <dataValidation type="list" showInputMessage="1" showErrorMessage="1" promptTitle="CC Area" prompt="Please select the name of your Central Council area from the drop down menu.  It will be automatically copied throughout this file." sqref="C7" xr:uid="{00000000-0002-0000-0000-000003000000}">
      <formula1>CentralCouncils</formula1>
    </dataValidation>
    <dataValidation allowBlank="1" showInputMessage="1" showErrorMessage="1" promptTitle="District Council name" prompt="Please enter the name of your District Council here.  It will be automatically copied throughout this file." sqref="C6" xr:uid="{00000000-0002-0000-0000-000004000000}"/>
  </dataValidations>
  <pageMargins left="0.74803149606299213" right="0.11811023622047245" top="0.55118110236220474" bottom="0.27559055118110237" header="0.39370078740157483" footer="0.15748031496062992"/>
  <pageSetup paperSize="9" scale="56" orientation="portrait" horizontalDpi="4294967293" r:id="rId1"/>
  <headerFooter alignWithMargins="0"/>
  <customProperties>
    <customPr name="GUID" r:id="rId2"/>
    <customPr name="mdRecalcCache" r:id="rId3"/>
    <customPr name="mdRecalcCacheOldestCalcDT" r:id="rId4"/>
  </customProperties>
  <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7"/>
  </sheetPr>
  <dimension ref="A1:V179"/>
  <sheetViews>
    <sheetView defaultGridColor="0" colorId="55" zoomScaleNormal="100" workbookViewId="0">
      <pane ySplit="5" topLeftCell="A6" activePane="bottomLeft" state="frozen"/>
      <selection pane="bottomLeft" activeCell="G14" sqref="G14"/>
    </sheetView>
  </sheetViews>
  <sheetFormatPr defaultColWidth="8.90625" defaultRowHeight="15.6"/>
  <cols>
    <col min="1" max="1" width="7.81640625" style="173" customWidth="1"/>
    <col min="2" max="2" width="31.90625" style="173" customWidth="1"/>
    <col min="3" max="3" width="20.6328125" style="173" customWidth="1"/>
    <col min="4" max="4" width="12.08984375" style="173" customWidth="1"/>
    <col min="5" max="5" width="2.36328125" style="173" customWidth="1"/>
    <col min="6" max="17" width="9.81640625" style="173" customWidth="1"/>
    <col min="18" max="18" width="10.54296875" style="173" customWidth="1"/>
    <col min="19" max="19" width="9.81640625" style="173" customWidth="1"/>
    <col min="20" max="16384" width="8.90625" style="173"/>
  </cols>
  <sheetData>
    <row r="1" spans="1:21">
      <c r="A1" s="23" t="s">
        <v>98</v>
      </c>
      <c r="B1" s="23"/>
      <c r="C1" s="170">
        <f>'Info about Conf'!C4</f>
        <v>0</v>
      </c>
      <c r="D1" s="171"/>
      <c r="E1" s="171"/>
      <c r="F1" s="172"/>
      <c r="G1" s="172"/>
      <c r="H1" s="172"/>
      <c r="I1" s="172"/>
      <c r="J1" s="172"/>
      <c r="K1" s="172"/>
    </row>
    <row r="2" spans="1:21">
      <c r="A2" s="23" t="s">
        <v>0</v>
      </c>
      <c r="B2" s="23"/>
      <c r="C2" s="170">
        <f>'Info about Conf'!C5</f>
        <v>0</v>
      </c>
      <c r="D2" s="171"/>
      <c r="E2" s="171"/>
      <c r="F2" s="172"/>
      <c r="G2" s="172"/>
      <c r="H2" s="172"/>
      <c r="I2" s="172"/>
      <c r="J2" s="172"/>
      <c r="K2" s="172"/>
    </row>
    <row r="3" spans="1:21">
      <c r="A3" s="174"/>
      <c r="B3" s="344"/>
      <c r="C3" s="344"/>
      <c r="F3" s="172"/>
      <c r="G3" s="172"/>
      <c r="H3" s="172"/>
      <c r="I3" s="172"/>
      <c r="J3" s="172"/>
      <c r="K3" s="172"/>
    </row>
    <row r="4" spans="1:21">
      <c r="A4" s="710" t="s">
        <v>770</v>
      </c>
      <c r="B4" s="710"/>
      <c r="C4" s="344"/>
      <c r="F4" s="175" t="s">
        <v>127</v>
      </c>
      <c r="G4" s="172"/>
      <c r="H4" s="172"/>
      <c r="I4" s="172"/>
      <c r="J4" s="172"/>
      <c r="K4" s="172"/>
    </row>
    <row r="5" spans="1:21" s="177" customFormat="1" ht="46.8">
      <c r="A5" s="710"/>
      <c r="B5" s="710"/>
      <c r="C5" s="176" t="s">
        <v>63</v>
      </c>
      <c r="D5" s="176" t="s">
        <v>769</v>
      </c>
      <c r="E5" s="176"/>
      <c r="F5" s="176">
        <v>46390</v>
      </c>
      <c r="G5" s="176">
        <v>46397</v>
      </c>
      <c r="H5" s="176">
        <v>46404</v>
      </c>
      <c r="I5" s="176">
        <v>46411</v>
      </c>
      <c r="J5" s="176">
        <v>46418</v>
      </c>
      <c r="K5" s="176">
        <v>46425</v>
      </c>
      <c r="L5" s="176">
        <v>46432</v>
      </c>
      <c r="M5" s="176">
        <v>46439</v>
      </c>
      <c r="N5" s="176">
        <v>46446</v>
      </c>
      <c r="O5" s="176">
        <v>46453</v>
      </c>
      <c r="P5" s="176">
        <v>46460</v>
      </c>
      <c r="Q5" s="176">
        <v>46467</v>
      </c>
      <c r="R5" s="176" t="s">
        <v>768</v>
      </c>
      <c r="S5" s="176">
        <v>46477</v>
      </c>
    </row>
    <row r="6" spans="1:21">
      <c r="A6" s="344"/>
      <c r="B6" s="344"/>
    </row>
    <row r="7" spans="1:21">
      <c r="A7" s="178"/>
      <c r="B7" s="102"/>
    </row>
    <row r="8" spans="1:21" ht="16.2" thickBot="1">
      <c r="A8" s="60" t="s">
        <v>237</v>
      </c>
      <c r="B8" s="61"/>
    </row>
    <row r="9" spans="1:21">
      <c r="A9" s="179">
        <v>1001</v>
      </c>
      <c r="B9" s="180" t="s">
        <v>6</v>
      </c>
      <c r="D9" s="181">
        <f t="shared" ref="D9:D14" si="0">SUM(F9:S9)</f>
        <v>0</v>
      </c>
      <c r="E9" s="28"/>
      <c r="F9" s="182"/>
      <c r="G9" s="182"/>
      <c r="H9" s="182"/>
      <c r="I9" s="182"/>
      <c r="J9" s="182"/>
      <c r="K9" s="182"/>
      <c r="L9" s="182"/>
      <c r="M9" s="182"/>
      <c r="N9" s="182"/>
      <c r="O9" s="182"/>
      <c r="P9" s="182"/>
      <c r="Q9" s="182"/>
      <c r="R9" s="182"/>
      <c r="S9" s="182"/>
      <c r="T9" s="28"/>
      <c r="U9" s="28"/>
    </row>
    <row r="10" spans="1:21">
      <c r="A10" s="179">
        <v>1002</v>
      </c>
      <c r="B10" s="183" t="s">
        <v>7</v>
      </c>
      <c r="D10" s="181">
        <f t="shared" si="0"/>
        <v>0</v>
      </c>
      <c r="E10" s="28"/>
      <c r="F10" s="184"/>
      <c r="G10" s="184"/>
      <c r="H10" s="184"/>
      <c r="I10" s="184"/>
      <c r="J10" s="184"/>
      <c r="K10" s="184"/>
      <c r="L10" s="184"/>
      <c r="M10" s="184"/>
      <c r="N10" s="184"/>
      <c r="O10" s="184"/>
      <c r="P10" s="184"/>
      <c r="Q10" s="184"/>
      <c r="R10" s="184"/>
      <c r="S10" s="184"/>
      <c r="T10" s="28"/>
      <c r="U10" s="28"/>
    </row>
    <row r="11" spans="1:21">
      <c r="A11" s="179">
        <v>1003</v>
      </c>
      <c r="B11" s="183" t="s">
        <v>8</v>
      </c>
      <c r="D11" s="181">
        <f t="shared" si="0"/>
        <v>0</v>
      </c>
      <c r="E11" s="28"/>
      <c r="F11" s="185"/>
      <c r="G11" s="185"/>
      <c r="H11" s="185"/>
      <c r="I11" s="185"/>
      <c r="J11" s="185"/>
      <c r="K11" s="185"/>
      <c r="L11" s="185"/>
      <c r="M11" s="185"/>
      <c r="N11" s="185"/>
      <c r="O11" s="185"/>
      <c r="P11" s="185"/>
      <c r="Q11" s="185"/>
      <c r="R11" s="185"/>
      <c r="S11" s="185"/>
      <c r="T11" s="28"/>
      <c r="U11" s="28"/>
    </row>
    <row r="12" spans="1:21">
      <c r="A12" s="179">
        <v>1004</v>
      </c>
      <c r="B12" s="183" t="s">
        <v>100</v>
      </c>
      <c r="D12" s="181">
        <f t="shared" si="0"/>
        <v>0</v>
      </c>
      <c r="E12" s="28"/>
      <c r="F12" s="185"/>
      <c r="G12" s="185"/>
      <c r="H12" s="185"/>
      <c r="I12" s="185"/>
      <c r="J12" s="185"/>
      <c r="K12" s="185"/>
      <c r="L12" s="185"/>
      <c r="M12" s="185"/>
      <c r="N12" s="185"/>
      <c r="O12" s="185"/>
      <c r="P12" s="185"/>
      <c r="Q12" s="185"/>
      <c r="R12" s="185"/>
      <c r="S12" s="185"/>
      <c r="T12" s="28"/>
      <c r="U12" s="28"/>
    </row>
    <row r="13" spans="1:21">
      <c r="A13" s="179">
        <v>1005</v>
      </c>
      <c r="B13" s="180" t="s">
        <v>117</v>
      </c>
      <c r="C13" s="186"/>
      <c r="D13" s="181">
        <f t="shared" si="0"/>
        <v>0</v>
      </c>
      <c r="E13" s="28"/>
      <c r="F13" s="185"/>
      <c r="G13" s="185"/>
      <c r="H13" s="185"/>
      <c r="I13" s="185"/>
      <c r="J13" s="185"/>
      <c r="K13" s="185"/>
      <c r="L13" s="185"/>
      <c r="M13" s="185"/>
      <c r="N13" s="185"/>
      <c r="O13" s="185"/>
      <c r="P13" s="185"/>
      <c r="Q13" s="185"/>
      <c r="R13" s="185"/>
      <c r="S13" s="185"/>
      <c r="T13" s="28"/>
      <c r="U13" s="28"/>
    </row>
    <row r="14" spans="1:21">
      <c r="A14" s="187">
        <v>1007</v>
      </c>
      <c r="B14" s="188" t="s">
        <v>17</v>
      </c>
      <c r="C14" s="186"/>
      <c r="D14" s="189">
        <f t="shared" si="0"/>
        <v>0</v>
      </c>
      <c r="E14" s="28"/>
      <c r="F14" s="190"/>
      <c r="G14" s="190"/>
      <c r="H14" s="190"/>
      <c r="I14" s="190"/>
      <c r="J14" s="190"/>
      <c r="K14" s="190"/>
      <c r="L14" s="190"/>
      <c r="M14" s="190"/>
      <c r="N14" s="190"/>
      <c r="O14" s="190"/>
      <c r="P14" s="190"/>
      <c r="Q14" s="190"/>
      <c r="R14" s="190"/>
      <c r="S14" s="190"/>
      <c r="T14" s="28"/>
      <c r="U14" s="28"/>
    </row>
    <row r="15" spans="1:21" ht="31.2">
      <c r="A15" s="191">
        <v>4000</v>
      </c>
      <c r="B15" s="192" t="s">
        <v>69</v>
      </c>
      <c r="C15" s="186"/>
      <c r="D15" s="189">
        <f>-SUM(F15:S15)</f>
        <v>0</v>
      </c>
      <c r="E15" s="28"/>
      <c r="F15" s="190"/>
      <c r="G15" s="190"/>
      <c r="H15" s="190"/>
      <c r="I15" s="190"/>
      <c r="J15" s="190"/>
      <c r="K15" s="190"/>
      <c r="L15" s="190"/>
      <c r="M15" s="190"/>
      <c r="N15" s="190"/>
      <c r="O15" s="190"/>
      <c r="P15" s="190"/>
      <c r="Q15" s="190"/>
      <c r="R15" s="190"/>
      <c r="S15" s="190"/>
      <c r="T15" s="28"/>
      <c r="U15" s="28"/>
    </row>
    <row r="16" spans="1:21" s="195" customFormat="1">
      <c r="A16" s="193" t="s">
        <v>236</v>
      </c>
      <c r="B16" s="194"/>
      <c r="D16" s="196"/>
      <c r="E16" s="196"/>
      <c r="F16" s="196"/>
      <c r="G16" s="196"/>
      <c r="H16" s="196"/>
      <c r="I16" s="196"/>
      <c r="J16" s="196"/>
      <c r="K16" s="196"/>
      <c r="L16" s="196"/>
      <c r="M16" s="196"/>
      <c r="N16" s="196"/>
      <c r="O16" s="196"/>
      <c r="P16" s="196"/>
      <c r="Q16" s="196"/>
      <c r="R16" s="196"/>
      <c r="S16" s="196"/>
      <c r="T16" s="196"/>
      <c r="U16" s="196"/>
    </row>
    <row r="17" spans="1:22">
      <c r="A17" s="197">
        <v>1008</v>
      </c>
      <c r="B17" s="198" t="s">
        <v>9</v>
      </c>
      <c r="D17" s="199">
        <f>SUM(F17:S17)</f>
        <v>0</v>
      </c>
      <c r="E17" s="28"/>
      <c r="F17" s="200"/>
      <c r="G17" s="200"/>
      <c r="H17" s="200"/>
      <c r="I17" s="200"/>
      <c r="J17" s="200"/>
      <c r="K17" s="200"/>
      <c r="L17" s="200"/>
      <c r="M17" s="200"/>
      <c r="N17" s="200"/>
      <c r="O17" s="200"/>
      <c r="P17" s="200"/>
      <c r="Q17" s="200"/>
      <c r="R17" s="200"/>
      <c r="S17" s="200"/>
      <c r="T17" s="28"/>
      <c r="U17" s="28"/>
    </row>
    <row r="18" spans="1:22">
      <c r="A18" s="197">
        <v>5002</v>
      </c>
      <c r="B18" s="198" t="s">
        <v>339</v>
      </c>
      <c r="D18" s="199">
        <f>SUM(F18:S18)</f>
        <v>0</v>
      </c>
      <c r="E18" s="28"/>
      <c r="F18" s="200"/>
      <c r="G18" s="200"/>
      <c r="H18" s="200"/>
      <c r="I18" s="200"/>
      <c r="J18" s="200"/>
      <c r="K18" s="200"/>
      <c r="L18" s="200"/>
      <c r="M18" s="200"/>
      <c r="N18" s="200"/>
      <c r="O18" s="200"/>
      <c r="P18" s="200"/>
      <c r="Q18" s="200"/>
      <c r="R18" s="200"/>
      <c r="S18" s="200"/>
      <c r="T18" s="28"/>
      <c r="U18" s="28"/>
    </row>
    <row r="19" spans="1:22">
      <c r="A19" s="179">
        <v>1009</v>
      </c>
      <c r="B19" s="180" t="s">
        <v>54</v>
      </c>
      <c r="C19" s="186"/>
      <c r="D19" s="181">
        <f>SUM(F19:S19)</f>
        <v>0</v>
      </c>
      <c r="E19" s="28"/>
      <c r="F19" s="200"/>
      <c r="G19" s="185"/>
      <c r="H19" s="185"/>
      <c r="I19" s="185"/>
      <c r="J19" s="185"/>
      <c r="K19" s="185"/>
      <c r="L19" s="185"/>
      <c r="M19" s="185"/>
      <c r="N19" s="185"/>
      <c r="O19" s="185"/>
      <c r="P19" s="185"/>
      <c r="Q19" s="185"/>
      <c r="R19" s="185"/>
      <c r="S19" s="185"/>
      <c r="T19" s="28"/>
      <c r="U19" s="28"/>
    </row>
    <row r="20" spans="1:22">
      <c r="A20" s="187">
        <v>1010</v>
      </c>
      <c r="B20" s="201" t="s">
        <v>28</v>
      </c>
      <c r="C20" s="365" t="s">
        <v>226</v>
      </c>
      <c r="D20" s="189">
        <f>SUM(F20:S20)</f>
        <v>0</v>
      </c>
      <c r="E20" s="28"/>
      <c r="F20" s="190"/>
      <c r="G20" s="190"/>
      <c r="H20" s="190"/>
      <c r="I20" s="190"/>
      <c r="J20" s="190"/>
      <c r="K20" s="190"/>
      <c r="L20" s="190"/>
      <c r="M20" s="190"/>
      <c r="N20" s="190"/>
      <c r="O20" s="190"/>
      <c r="P20" s="190"/>
      <c r="Q20" s="190"/>
      <c r="R20" s="190"/>
      <c r="S20" s="190"/>
      <c r="T20" s="28"/>
      <c r="U20" s="28"/>
    </row>
    <row r="21" spans="1:22" s="195" customFormat="1">
      <c r="A21" s="193" t="s">
        <v>123</v>
      </c>
      <c r="B21" s="202"/>
      <c r="D21" s="196"/>
      <c r="E21" s="196"/>
      <c r="F21" s="196"/>
      <c r="G21" s="196"/>
      <c r="H21" s="196"/>
      <c r="I21" s="196"/>
      <c r="J21" s="196"/>
      <c r="K21" s="196"/>
      <c r="L21" s="196"/>
      <c r="M21" s="196"/>
      <c r="N21" s="196"/>
      <c r="O21" s="196"/>
      <c r="P21" s="196"/>
      <c r="Q21" s="196"/>
      <c r="R21" s="196"/>
      <c r="S21" s="196"/>
      <c r="T21" s="196"/>
      <c r="U21" s="196"/>
    </row>
    <row r="22" spans="1:22">
      <c r="A22" s="197">
        <v>2001</v>
      </c>
      <c r="B22" s="203" t="s">
        <v>33</v>
      </c>
      <c r="C22" s="186"/>
      <c r="D22" s="199">
        <f>SUM(F22:S22)</f>
        <v>0</v>
      </c>
      <c r="E22" s="28"/>
      <c r="F22" s="200"/>
      <c r="G22" s="200"/>
      <c r="H22" s="200"/>
      <c r="I22" s="200"/>
      <c r="J22" s="200"/>
      <c r="K22" s="200"/>
      <c r="L22" s="200"/>
      <c r="M22" s="200"/>
      <c r="N22" s="200"/>
      <c r="O22" s="200"/>
      <c r="P22" s="200"/>
      <c r="Q22" s="200"/>
      <c r="R22" s="200"/>
      <c r="S22" s="200"/>
      <c r="T22" s="28"/>
      <c r="U22" s="28"/>
    </row>
    <row r="23" spans="1:22" ht="31.8" thickBot="1">
      <c r="A23" s="179">
        <v>2002</v>
      </c>
      <c r="B23" s="180" t="s">
        <v>73</v>
      </c>
      <c r="C23" s="186"/>
      <c r="D23" s="181">
        <f>SUM(F23:S23)</f>
        <v>0</v>
      </c>
      <c r="E23" s="28"/>
      <c r="F23" s="190"/>
      <c r="G23" s="190"/>
      <c r="H23" s="190"/>
      <c r="I23" s="190"/>
      <c r="J23" s="190"/>
      <c r="K23" s="190"/>
      <c r="L23" s="190"/>
      <c r="M23" s="190"/>
      <c r="N23" s="190"/>
      <c r="O23" s="190"/>
      <c r="P23" s="190"/>
      <c r="Q23" s="190"/>
      <c r="R23" s="190"/>
      <c r="S23" s="190"/>
      <c r="T23" s="28"/>
      <c r="U23" s="28"/>
    </row>
    <row r="24" spans="1:22" s="204" customFormat="1" ht="16.2" thickBot="1">
      <c r="A24" s="59" t="s">
        <v>62</v>
      </c>
      <c r="B24" s="59"/>
      <c r="D24" s="205">
        <f>SUM(D9:D23)</f>
        <v>0</v>
      </c>
      <c r="E24" s="206"/>
      <c r="F24" s="205">
        <f t="shared" ref="F24:S24" si="1">SUM(F9:F14)-F15+SUM(F17:F23)</f>
        <v>0</v>
      </c>
      <c r="G24" s="205">
        <f t="shared" si="1"/>
        <v>0</v>
      </c>
      <c r="H24" s="205">
        <f t="shared" si="1"/>
        <v>0</v>
      </c>
      <c r="I24" s="205">
        <f t="shared" si="1"/>
        <v>0</v>
      </c>
      <c r="J24" s="205">
        <f t="shared" si="1"/>
        <v>0</v>
      </c>
      <c r="K24" s="205">
        <f t="shared" si="1"/>
        <v>0</v>
      </c>
      <c r="L24" s="205">
        <f t="shared" si="1"/>
        <v>0</v>
      </c>
      <c r="M24" s="205">
        <f t="shared" si="1"/>
        <v>0</v>
      </c>
      <c r="N24" s="205">
        <f t="shared" si="1"/>
        <v>0</v>
      </c>
      <c r="O24" s="205">
        <f t="shared" si="1"/>
        <v>0</v>
      </c>
      <c r="P24" s="205">
        <f t="shared" si="1"/>
        <v>0</v>
      </c>
      <c r="Q24" s="205">
        <f t="shared" si="1"/>
        <v>0</v>
      </c>
      <c r="R24" s="205">
        <f t="shared" si="1"/>
        <v>0</v>
      </c>
      <c r="S24" s="205">
        <f t="shared" si="1"/>
        <v>0</v>
      </c>
      <c r="T24" s="206"/>
      <c r="U24" s="207"/>
      <c r="V24" s="177"/>
    </row>
    <row r="25" spans="1:22">
      <c r="A25" s="115"/>
      <c r="B25" s="102"/>
      <c r="D25" s="208"/>
      <c r="E25" s="28"/>
      <c r="F25" s="209"/>
      <c r="G25" s="209"/>
      <c r="H25" s="209"/>
      <c r="I25" s="209"/>
      <c r="J25" s="209"/>
      <c r="K25" s="209"/>
      <c r="L25" s="209"/>
      <c r="M25" s="209"/>
      <c r="N25" s="209"/>
      <c r="O25" s="209"/>
      <c r="P25" s="209"/>
      <c r="Q25" s="209"/>
      <c r="R25" s="209"/>
      <c r="S25" s="209"/>
      <c r="T25" s="28"/>
      <c r="U25" s="28"/>
    </row>
    <row r="26" spans="1:22">
      <c r="A26" s="115" t="s">
        <v>1</v>
      </c>
      <c r="B26" s="102"/>
      <c r="D26" s="208"/>
      <c r="E26" s="28"/>
      <c r="F26" s="209"/>
      <c r="G26" s="209"/>
      <c r="H26" s="209"/>
      <c r="I26" s="209"/>
      <c r="J26" s="209"/>
      <c r="K26" s="209"/>
      <c r="L26" s="209"/>
      <c r="M26" s="209"/>
      <c r="N26" s="209"/>
      <c r="O26" s="209"/>
      <c r="P26" s="209"/>
      <c r="Q26" s="209"/>
      <c r="R26" s="209"/>
      <c r="S26" s="209"/>
      <c r="T26" s="28"/>
      <c r="U26" s="28"/>
    </row>
    <row r="27" spans="1:22" s="195" customFormat="1">
      <c r="A27" s="193" t="s">
        <v>107</v>
      </c>
      <c r="B27" s="202"/>
      <c r="D27" s="196"/>
      <c r="E27" s="196"/>
      <c r="F27" s="196"/>
      <c r="G27" s="196"/>
      <c r="H27" s="196"/>
      <c r="I27" s="196"/>
      <c r="J27" s="196"/>
      <c r="K27" s="196"/>
      <c r="L27" s="196"/>
      <c r="M27" s="196"/>
      <c r="N27" s="196"/>
      <c r="O27" s="196"/>
      <c r="P27" s="196"/>
      <c r="Q27" s="196"/>
      <c r="R27" s="196"/>
      <c r="S27" s="196"/>
      <c r="T27" s="196"/>
      <c r="U27" s="196"/>
    </row>
    <row r="28" spans="1:22">
      <c r="A28" s="191">
        <v>3001</v>
      </c>
      <c r="B28" s="192" t="s">
        <v>18</v>
      </c>
      <c r="D28" s="199">
        <f>SUM(F28:S28)</f>
        <v>0</v>
      </c>
      <c r="E28" s="28"/>
      <c r="F28" s="200"/>
      <c r="G28" s="200"/>
      <c r="H28" s="200"/>
      <c r="I28" s="200"/>
      <c r="J28" s="200"/>
      <c r="K28" s="200"/>
      <c r="L28" s="200"/>
      <c r="M28" s="200"/>
      <c r="N28" s="200"/>
      <c r="O28" s="200"/>
      <c r="P28" s="200"/>
      <c r="Q28" s="200"/>
      <c r="R28" s="200"/>
      <c r="S28" s="200"/>
      <c r="T28" s="28"/>
      <c r="U28" s="28"/>
    </row>
    <row r="29" spans="1:22">
      <c r="A29" s="210">
        <v>3002</v>
      </c>
      <c r="B29" s="211" t="s">
        <v>15</v>
      </c>
      <c r="D29" s="181">
        <f t="shared" ref="D29:D51" si="2">SUM(F29:S29)</f>
        <v>0</v>
      </c>
      <c r="E29" s="28"/>
      <c r="F29" s="200"/>
      <c r="G29" s="185"/>
      <c r="H29" s="185"/>
      <c r="I29" s="185"/>
      <c r="J29" s="185"/>
      <c r="K29" s="185"/>
      <c r="L29" s="185"/>
      <c r="M29" s="185"/>
      <c r="N29" s="185"/>
      <c r="O29" s="185"/>
      <c r="P29" s="185"/>
      <c r="Q29" s="185"/>
      <c r="R29" s="185"/>
      <c r="S29" s="185"/>
      <c r="T29" s="28"/>
      <c r="U29" s="28"/>
    </row>
    <row r="30" spans="1:22">
      <c r="A30" s="210">
        <v>3003</v>
      </c>
      <c r="B30" s="211" t="s">
        <v>19</v>
      </c>
      <c r="D30" s="181">
        <f t="shared" si="2"/>
        <v>0</v>
      </c>
      <c r="E30" s="28"/>
      <c r="F30" s="200"/>
      <c r="G30" s="185"/>
      <c r="H30" s="185"/>
      <c r="I30" s="185"/>
      <c r="J30" s="185"/>
      <c r="K30" s="185"/>
      <c r="L30" s="185"/>
      <c r="M30" s="185"/>
      <c r="N30" s="185"/>
      <c r="O30" s="185"/>
      <c r="P30" s="185"/>
      <c r="Q30" s="185"/>
      <c r="R30" s="185"/>
      <c r="S30" s="185"/>
      <c r="T30" s="28"/>
      <c r="U30" s="28"/>
    </row>
    <row r="31" spans="1:22">
      <c r="A31" s="210">
        <v>3004</v>
      </c>
      <c r="B31" s="211" t="s">
        <v>20</v>
      </c>
      <c r="D31" s="181">
        <f t="shared" si="2"/>
        <v>0</v>
      </c>
      <c r="E31" s="28"/>
      <c r="F31" s="200"/>
      <c r="G31" s="185"/>
      <c r="H31" s="185"/>
      <c r="I31" s="185"/>
      <c r="J31" s="185"/>
      <c r="K31" s="185"/>
      <c r="L31" s="185"/>
      <c r="M31" s="185"/>
      <c r="N31" s="185"/>
      <c r="O31" s="185"/>
      <c r="P31" s="185"/>
      <c r="Q31" s="185"/>
      <c r="R31" s="185"/>
      <c r="S31" s="185"/>
      <c r="T31" s="28"/>
      <c r="U31" s="28"/>
    </row>
    <row r="32" spans="1:22">
      <c r="A32" s="210">
        <v>3005</v>
      </c>
      <c r="B32" s="211" t="s">
        <v>10</v>
      </c>
      <c r="D32" s="181">
        <f t="shared" si="2"/>
        <v>0</v>
      </c>
      <c r="E32" s="28"/>
      <c r="F32" s="200"/>
      <c r="G32" s="185"/>
      <c r="H32" s="185"/>
      <c r="I32" s="185"/>
      <c r="J32" s="185"/>
      <c r="K32" s="185"/>
      <c r="L32" s="185"/>
      <c r="M32" s="185"/>
      <c r="N32" s="185"/>
      <c r="O32" s="185"/>
      <c r="P32" s="185"/>
      <c r="Q32" s="185"/>
      <c r="R32" s="185"/>
      <c r="S32" s="185"/>
      <c r="T32" s="28"/>
      <c r="U32" s="28"/>
    </row>
    <row r="33" spans="1:21">
      <c r="A33" s="210">
        <v>3006</v>
      </c>
      <c r="B33" s="211" t="s">
        <v>38</v>
      </c>
      <c r="D33" s="181">
        <f t="shared" si="2"/>
        <v>0</v>
      </c>
      <c r="E33" s="28"/>
      <c r="F33" s="200"/>
      <c r="G33" s="185"/>
      <c r="H33" s="185"/>
      <c r="I33" s="185"/>
      <c r="J33" s="185"/>
      <c r="K33" s="185"/>
      <c r="L33" s="185"/>
      <c r="M33" s="185"/>
      <c r="N33" s="185"/>
      <c r="O33" s="185"/>
      <c r="P33" s="185"/>
      <c r="Q33" s="185"/>
      <c r="R33" s="185"/>
      <c r="S33" s="185"/>
      <c r="T33" s="28"/>
      <c r="U33" s="28"/>
    </row>
    <row r="34" spans="1:21">
      <c r="A34" s="210">
        <v>3007</v>
      </c>
      <c r="B34" s="211" t="s">
        <v>23</v>
      </c>
      <c r="D34" s="181">
        <f t="shared" si="2"/>
        <v>0</v>
      </c>
      <c r="E34" s="28"/>
      <c r="F34" s="200"/>
      <c r="G34" s="185"/>
      <c r="H34" s="185"/>
      <c r="I34" s="185"/>
      <c r="J34" s="185"/>
      <c r="K34" s="185"/>
      <c r="L34" s="185"/>
      <c r="M34" s="185"/>
      <c r="N34" s="185"/>
      <c r="O34" s="185"/>
      <c r="P34" s="185"/>
      <c r="Q34" s="185"/>
      <c r="R34" s="185"/>
      <c r="S34" s="185"/>
      <c r="T34" s="28"/>
      <c r="U34" s="28"/>
    </row>
    <row r="35" spans="1:21">
      <c r="A35" s="210">
        <v>3008</v>
      </c>
      <c r="B35" s="211" t="s">
        <v>21</v>
      </c>
      <c r="D35" s="181">
        <f t="shared" si="2"/>
        <v>0</v>
      </c>
      <c r="E35" s="28"/>
      <c r="F35" s="200"/>
      <c r="G35" s="185"/>
      <c r="H35" s="185"/>
      <c r="I35" s="185"/>
      <c r="J35" s="185"/>
      <c r="K35" s="185"/>
      <c r="L35" s="185"/>
      <c r="M35" s="185"/>
      <c r="N35" s="185"/>
      <c r="O35" s="185"/>
      <c r="P35" s="185"/>
      <c r="Q35" s="185"/>
      <c r="R35" s="185"/>
      <c r="S35" s="185"/>
      <c r="T35" s="28"/>
      <c r="U35" s="28"/>
    </row>
    <row r="36" spans="1:21">
      <c r="A36" s="210">
        <v>3009</v>
      </c>
      <c r="B36" s="211" t="s">
        <v>22</v>
      </c>
      <c r="D36" s="181">
        <f t="shared" si="2"/>
        <v>0</v>
      </c>
      <c r="E36" s="28"/>
      <c r="F36" s="200"/>
      <c r="G36" s="185"/>
      <c r="H36" s="185"/>
      <c r="I36" s="185"/>
      <c r="J36" s="185"/>
      <c r="K36" s="185"/>
      <c r="L36" s="185"/>
      <c r="M36" s="185"/>
      <c r="N36" s="185"/>
      <c r="O36" s="185"/>
      <c r="P36" s="185"/>
      <c r="Q36" s="185"/>
      <c r="R36" s="185"/>
      <c r="S36" s="185"/>
      <c r="T36" s="28"/>
      <c r="U36" s="28"/>
    </row>
    <row r="37" spans="1:21">
      <c r="A37" s="212">
        <v>3010</v>
      </c>
      <c r="B37" s="213" t="s">
        <v>11</v>
      </c>
      <c r="C37" s="186"/>
      <c r="D37" s="189">
        <f t="shared" si="2"/>
        <v>0</v>
      </c>
      <c r="E37" s="28"/>
      <c r="F37" s="190"/>
      <c r="G37" s="190"/>
      <c r="H37" s="190"/>
      <c r="I37" s="190"/>
      <c r="J37" s="190"/>
      <c r="K37" s="190"/>
      <c r="L37" s="190"/>
      <c r="M37" s="190"/>
      <c r="N37" s="190"/>
      <c r="O37" s="190"/>
      <c r="P37" s="190"/>
      <c r="Q37" s="190"/>
      <c r="R37" s="190"/>
      <c r="S37" s="190"/>
      <c r="T37" s="28"/>
      <c r="U37" s="28"/>
    </row>
    <row r="38" spans="1:21" s="195" customFormat="1">
      <c r="A38" s="193" t="s">
        <v>108</v>
      </c>
      <c r="B38" s="202"/>
      <c r="D38" s="196"/>
      <c r="E38" s="196"/>
      <c r="F38" s="196"/>
      <c r="G38" s="196"/>
      <c r="H38" s="196"/>
      <c r="I38" s="196"/>
      <c r="J38" s="196"/>
      <c r="K38" s="196"/>
      <c r="L38" s="196"/>
      <c r="M38" s="196"/>
      <c r="N38" s="196"/>
      <c r="O38" s="196"/>
      <c r="P38" s="196"/>
      <c r="Q38" s="196"/>
      <c r="R38" s="196"/>
      <c r="S38" s="196"/>
      <c r="T38" s="196"/>
      <c r="U38" s="196"/>
    </row>
    <row r="39" spans="1:21">
      <c r="A39" s="191">
        <v>4001</v>
      </c>
      <c r="B39" s="211" t="s">
        <v>24</v>
      </c>
      <c r="C39" s="186"/>
      <c r="D39" s="199">
        <f t="shared" si="2"/>
        <v>0</v>
      </c>
      <c r="E39" s="28"/>
      <c r="F39" s="200"/>
      <c r="G39" s="200"/>
      <c r="H39" s="200"/>
      <c r="I39" s="200"/>
      <c r="J39" s="200"/>
      <c r="K39" s="200"/>
      <c r="L39" s="200"/>
      <c r="M39" s="200"/>
      <c r="N39" s="200"/>
      <c r="O39" s="200"/>
      <c r="P39" s="200"/>
      <c r="Q39" s="200"/>
      <c r="R39" s="200"/>
      <c r="S39" s="200"/>
      <c r="T39" s="28"/>
      <c r="U39" s="28"/>
    </row>
    <row r="40" spans="1:21" ht="31.2">
      <c r="A40" s="210">
        <v>4002</v>
      </c>
      <c r="B40" s="211" t="s">
        <v>110</v>
      </c>
      <c r="C40" s="186"/>
      <c r="D40" s="181">
        <f t="shared" si="2"/>
        <v>0</v>
      </c>
      <c r="E40" s="28"/>
      <c r="F40" s="185"/>
      <c r="G40" s="185"/>
      <c r="H40" s="185"/>
      <c r="I40" s="185"/>
      <c r="J40" s="185"/>
      <c r="K40" s="185"/>
      <c r="L40" s="185"/>
      <c r="M40" s="185"/>
      <c r="N40" s="185"/>
      <c r="O40" s="185"/>
      <c r="P40" s="185"/>
      <c r="Q40" s="185"/>
      <c r="R40" s="185"/>
      <c r="S40" s="185"/>
      <c r="T40" s="28"/>
      <c r="U40" s="28"/>
    </row>
    <row r="41" spans="1:21">
      <c r="A41" s="210">
        <v>4003</v>
      </c>
      <c r="B41" s="211" t="s">
        <v>13</v>
      </c>
      <c r="D41" s="181">
        <f t="shared" si="2"/>
        <v>0</v>
      </c>
      <c r="E41" s="28"/>
      <c r="F41" s="200"/>
      <c r="G41" s="185"/>
      <c r="H41" s="185"/>
      <c r="I41" s="185"/>
      <c r="J41" s="185"/>
      <c r="K41" s="185"/>
      <c r="L41" s="185"/>
      <c r="M41" s="185"/>
      <c r="N41" s="185"/>
      <c r="O41" s="185"/>
      <c r="P41" s="185"/>
      <c r="Q41" s="185"/>
      <c r="R41" s="185"/>
      <c r="S41" s="185"/>
      <c r="T41" s="28"/>
      <c r="U41" s="28"/>
    </row>
    <row r="42" spans="1:21">
      <c r="A42" s="210">
        <v>4004</v>
      </c>
      <c r="B42" s="192" t="s">
        <v>109</v>
      </c>
      <c r="D42" s="181">
        <f t="shared" si="2"/>
        <v>0</v>
      </c>
      <c r="E42" s="28"/>
      <c r="F42" s="185"/>
      <c r="G42" s="185"/>
      <c r="H42" s="185"/>
      <c r="I42" s="185"/>
      <c r="J42" s="185"/>
      <c r="K42" s="185"/>
      <c r="L42" s="185"/>
      <c r="M42" s="185"/>
      <c r="N42" s="185"/>
      <c r="O42" s="185"/>
      <c r="P42" s="185"/>
      <c r="Q42" s="185"/>
      <c r="R42" s="185"/>
      <c r="S42" s="185"/>
      <c r="T42" s="28"/>
      <c r="U42" s="28"/>
    </row>
    <row r="43" spans="1:21" s="195" customFormat="1">
      <c r="A43" s="193" t="s">
        <v>111</v>
      </c>
      <c r="B43" s="202"/>
      <c r="D43" s="196"/>
      <c r="E43" s="196"/>
      <c r="F43" s="196"/>
      <c r="G43" s="196"/>
      <c r="H43" s="196"/>
      <c r="I43" s="196"/>
      <c r="J43" s="196"/>
      <c r="K43" s="196"/>
      <c r="L43" s="196"/>
      <c r="M43" s="196"/>
      <c r="N43" s="196"/>
      <c r="O43" s="196"/>
      <c r="P43" s="196"/>
      <c r="Q43" s="196"/>
      <c r="R43" s="196"/>
      <c r="S43" s="196"/>
      <c r="T43" s="196"/>
      <c r="U43" s="196"/>
    </row>
    <row r="44" spans="1:21" ht="46.8">
      <c r="A44" s="191">
        <v>5001</v>
      </c>
      <c r="B44" s="192" t="s">
        <v>124</v>
      </c>
      <c r="C44" s="172" t="s">
        <v>771</v>
      </c>
      <c r="D44" s="199">
        <f t="shared" si="2"/>
        <v>0</v>
      </c>
      <c r="E44" s="28"/>
      <c r="F44" s="200"/>
      <c r="G44" s="200"/>
      <c r="H44" s="200"/>
      <c r="I44" s="200"/>
      <c r="J44" s="200"/>
      <c r="K44" s="200"/>
      <c r="L44" s="200"/>
      <c r="M44" s="200"/>
      <c r="N44" s="200"/>
      <c r="O44" s="200"/>
      <c r="P44" s="200"/>
      <c r="Q44" s="200"/>
      <c r="R44" s="200"/>
      <c r="S44" s="200"/>
      <c r="T44" s="28"/>
      <c r="U44" s="28"/>
    </row>
    <row r="45" spans="1:21">
      <c r="A45" s="210">
        <v>5002</v>
      </c>
      <c r="B45" s="211" t="s">
        <v>16</v>
      </c>
      <c r="D45" s="181">
        <f t="shared" si="2"/>
        <v>0</v>
      </c>
      <c r="E45" s="28"/>
      <c r="F45" s="185"/>
      <c r="G45" s="185"/>
      <c r="H45" s="185"/>
      <c r="I45" s="185"/>
      <c r="J45" s="185"/>
      <c r="K45" s="185"/>
      <c r="L45" s="185"/>
      <c r="M45" s="185"/>
      <c r="N45" s="185"/>
      <c r="O45" s="185"/>
      <c r="P45" s="185"/>
      <c r="Q45" s="185"/>
      <c r="R45" s="185"/>
      <c r="S45" s="185"/>
      <c r="T45" s="28"/>
      <c r="U45" s="28"/>
    </row>
    <row r="46" spans="1:21">
      <c r="A46" s="210">
        <v>5003</v>
      </c>
      <c r="B46" s="211" t="s">
        <v>12</v>
      </c>
      <c r="D46" s="181">
        <f t="shared" si="2"/>
        <v>0</v>
      </c>
      <c r="E46" s="28"/>
      <c r="F46" s="200"/>
      <c r="G46" s="185"/>
      <c r="H46" s="185"/>
      <c r="I46" s="185"/>
      <c r="J46" s="185"/>
      <c r="K46" s="185"/>
      <c r="L46" s="185"/>
      <c r="M46" s="185"/>
      <c r="N46" s="185"/>
      <c r="O46" s="185"/>
      <c r="P46" s="185"/>
      <c r="Q46" s="185"/>
      <c r="R46" s="185"/>
      <c r="S46" s="185"/>
      <c r="T46" s="28"/>
      <c r="U46" s="28"/>
    </row>
    <row r="47" spans="1:21">
      <c r="A47" s="210">
        <v>5004</v>
      </c>
      <c r="B47" s="211" t="s">
        <v>234</v>
      </c>
      <c r="D47" s="181">
        <f t="shared" si="2"/>
        <v>0</v>
      </c>
      <c r="E47" s="28"/>
      <c r="F47" s="185"/>
      <c r="G47" s="185"/>
      <c r="H47" s="185"/>
      <c r="I47" s="185"/>
      <c r="J47" s="185"/>
      <c r="K47" s="185"/>
      <c r="L47" s="185"/>
      <c r="M47" s="185"/>
      <c r="N47" s="185"/>
      <c r="O47" s="185"/>
      <c r="P47" s="185"/>
      <c r="Q47" s="185"/>
      <c r="R47" s="185"/>
      <c r="S47" s="185"/>
      <c r="T47" s="28"/>
      <c r="U47" s="28"/>
    </row>
    <row r="48" spans="1:21" ht="31.2">
      <c r="A48" s="210">
        <v>5005</v>
      </c>
      <c r="B48" s="211" t="s">
        <v>232</v>
      </c>
      <c r="C48" s="186"/>
      <c r="D48" s="181">
        <f t="shared" si="2"/>
        <v>0</v>
      </c>
      <c r="E48" s="28"/>
      <c r="F48" s="200"/>
      <c r="G48" s="185"/>
      <c r="H48" s="185"/>
      <c r="I48" s="185"/>
      <c r="J48" s="185"/>
      <c r="K48" s="185"/>
      <c r="L48" s="185"/>
      <c r="M48" s="185"/>
      <c r="N48" s="185"/>
      <c r="O48" s="185"/>
      <c r="P48" s="185"/>
      <c r="Q48" s="185"/>
      <c r="R48" s="185"/>
      <c r="S48" s="185"/>
      <c r="T48" s="28"/>
      <c r="U48" s="28"/>
    </row>
    <row r="49" spans="1:21">
      <c r="A49" s="210">
        <v>5006</v>
      </c>
      <c r="B49" s="211" t="s">
        <v>112</v>
      </c>
      <c r="C49" s="186"/>
      <c r="D49" s="181">
        <f t="shared" si="2"/>
        <v>0</v>
      </c>
      <c r="E49" s="28"/>
      <c r="F49" s="185"/>
      <c r="G49" s="185"/>
      <c r="H49" s="185"/>
      <c r="I49" s="185"/>
      <c r="J49" s="185"/>
      <c r="K49" s="185"/>
      <c r="L49" s="185"/>
      <c r="M49" s="185"/>
      <c r="N49" s="185"/>
      <c r="O49" s="185"/>
      <c r="P49" s="185"/>
      <c r="Q49" s="185"/>
      <c r="R49" s="185"/>
      <c r="S49" s="185"/>
      <c r="T49" s="28"/>
      <c r="U49" s="28"/>
    </row>
    <row r="50" spans="1:21">
      <c r="A50" s="210">
        <v>5007</v>
      </c>
      <c r="B50" s="211" t="s">
        <v>121</v>
      </c>
      <c r="C50" s="186"/>
      <c r="D50" s="181">
        <f t="shared" si="2"/>
        <v>0</v>
      </c>
      <c r="E50" s="28"/>
      <c r="F50" s="200"/>
      <c r="G50" s="185"/>
      <c r="H50" s="185"/>
      <c r="I50" s="185"/>
      <c r="J50" s="185"/>
      <c r="K50" s="185"/>
      <c r="L50" s="185"/>
      <c r="M50" s="185"/>
      <c r="N50" s="185"/>
      <c r="O50" s="185"/>
      <c r="P50" s="185"/>
      <c r="Q50" s="185"/>
      <c r="R50" s="185"/>
      <c r="S50" s="185"/>
      <c r="T50" s="28"/>
      <c r="U50" s="28"/>
    </row>
    <row r="51" spans="1:21" ht="31.2">
      <c r="A51" s="210">
        <v>5008</v>
      </c>
      <c r="B51" s="211" t="s">
        <v>122</v>
      </c>
      <c r="C51" s="186"/>
      <c r="D51" s="181">
        <f t="shared" si="2"/>
        <v>0</v>
      </c>
      <c r="E51" s="28"/>
      <c r="F51" s="185"/>
      <c r="G51" s="185"/>
      <c r="H51" s="185"/>
      <c r="I51" s="185"/>
      <c r="J51" s="185"/>
      <c r="K51" s="185"/>
      <c r="L51" s="185"/>
      <c r="M51" s="185"/>
      <c r="N51" s="185"/>
      <c r="O51" s="185"/>
      <c r="P51" s="185"/>
      <c r="Q51" s="185"/>
      <c r="R51" s="185"/>
      <c r="S51" s="185"/>
      <c r="T51" s="28"/>
      <c r="U51" s="28"/>
    </row>
    <row r="52" spans="1:21" ht="16.2" thickBot="1">
      <c r="A52" s="214"/>
      <c r="B52" s="344"/>
      <c r="D52" s="205">
        <f>SUM(D28:D51)</f>
        <v>0</v>
      </c>
      <c r="E52" s="206"/>
      <c r="F52" s="205">
        <f>SUM(F28:F51)</f>
        <v>0</v>
      </c>
      <c r="G52" s="205">
        <f t="shared" ref="G52:S52" si="3">SUM(G28:G51)</f>
        <v>0</v>
      </c>
      <c r="H52" s="205">
        <f t="shared" si="3"/>
        <v>0</v>
      </c>
      <c r="I52" s="205">
        <f t="shared" si="3"/>
        <v>0</v>
      </c>
      <c r="J52" s="205">
        <f t="shared" si="3"/>
        <v>0</v>
      </c>
      <c r="K52" s="205">
        <f t="shared" si="3"/>
        <v>0</v>
      </c>
      <c r="L52" s="205">
        <f t="shared" si="3"/>
        <v>0</v>
      </c>
      <c r="M52" s="205">
        <f t="shared" si="3"/>
        <v>0</v>
      </c>
      <c r="N52" s="205">
        <f t="shared" si="3"/>
        <v>0</v>
      </c>
      <c r="O52" s="205">
        <f t="shared" si="3"/>
        <v>0</v>
      </c>
      <c r="P52" s="205">
        <f t="shared" si="3"/>
        <v>0</v>
      </c>
      <c r="Q52" s="205">
        <f t="shared" si="3"/>
        <v>0</v>
      </c>
      <c r="R52" s="205">
        <f t="shared" si="3"/>
        <v>0</v>
      </c>
      <c r="S52" s="205">
        <f t="shared" si="3"/>
        <v>0</v>
      </c>
      <c r="T52" s="28"/>
      <c r="U52" s="28"/>
    </row>
    <row r="53" spans="1:21" ht="16.2" thickTop="1">
      <c r="A53" s="214"/>
      <c r="B53" s="344"/>
      <c r="D53" s="215"/>
      <c r="E53" s="206"/>
      <c r="F53" s="215"/>
      <c r="G53" s="215"/>
      <c r="H53" s="215"/>
      <c r="I53" s="215"/>
      <c r="J53" s="215"/>
      <c r="K53" s="215"/>
      <c r="L53" s="215"/>
      <c r="M53" s="215"/>
      <c r="N53" s="215"/>
      <c r="O53" s="215"/>
      <c r="P53" s="215"/>
      <c r="Q53" s="215"/>
      <c r="R53" s="215"/>
      <c r="S53" s="215"/>
      <c r="T53" s="28"/>
      <c r="U53" s="28"/>
    </row>
    <row r="54" spans="1:21">
      <c r="A54" s="214"/>
      <c r="B54" s="23"/>
      <c r="D54" s="215"/>
      <c r="E54" s="209"/>
      <c r="F54" s="28"/>
      <c r="G54" s="28"/>
    </row>
    <row r="55" spans="1:21">
      <c r="A55" s="344"/>
      <c r="B55" s="344"/>
      <c r="D55" s="28"/>
      <c r="E55" s="28"/>
      <c r="F55" s="28"/>
      <c r="G55" s="28"/>
    </row>
    <row r="56" spans="1:21">
      <c r="A56" s="54"/>
      <c r="B56" s="115" t="s">
        <v>61</v>
      </c>
      <c r="D56" s="216">
        <f>'Dec 26 Return'!D63</f>
        <v>0</v>
      </c>
      <c r="E56" s="28"/>
      <c r="F56" s="28"/>
      <c r="G56" s="28"/>
    </row>
    <row r="57" spans="1:21">
      <c r="A57" s="214"/>
      <c r="B57" s="23" t="s">
        <v>64</v>
      </c>
      <c r="D57" s="216">
        <f>D24</f>
        <v>0</v>
      </c>
      <c r="E57" s="28"/>
      <c r="F57" s="28"/>
      <c r="G57" s="28"/>
    </row>
    <row r="58" spans="1:21">
      <c r="A58" s="214"/>
      <c r="B58" s="23" t="s">
        <v>65</v>
      </c>
      <c r="D58" s="216">
        <f>-D52</f>
        <v>0</v>
      </c>
      <c r="E58" s="28"/>
      <c r="F58" s="28"/>
      <c r="G58" s="28"/>
    </row>
    <row r="59" spans="1:21" ht="16.2" thickBot="1">
      <c r="A59" s="214"/>
      <c r="B59" s="23" t="s">
        <v>66</v>
      </c>
      <c r="D59" s="217">
        <f>SUM(D56:D58)</f>
        <v>0</v>
      </c>
      <c r="E59" s="28"/>
      <c r="F59" s="28"/>
      <c r="G59" s="28"/>
    </row>
    <row r="60" spans="1:21" ht="16.2" thickTop="1">
      <c r="A60" s="214"/>
      <c r="B60" s="344"/>
      <c r="D60" s="28"/>
      <c r="E60" s="28"/>
      <c r="F60" s="28"/>
      <c r="G60" s="28"/>
    </row>
    <row r="61" spans="1:21">
      <c r="A61" s="214"/>
      <c r="B61" s="344"/>
      <c r="D61" s="28"/>
      <c r="E61" s="28"/>
      <c r="F61" s="28"/>
      <c r="G61" s="28"/>
    </row>
    <row r="62" spans="1:21">
      <c r="A62" s="214"/>
      <c r="B62" s="23" t="s">
        <v>67</v>
      </c>
      <c r="D62" s="28"/>
      <c r="E62" s="28"/>
      <c r="F62" s="28"/>
      <c r="G62" s="28"/>
    </row>
    <row r="63" spans="1:21">
      <c r="A63" s="214"/>
      <c r="B63" s="344" t="s">
        <v>772</v>
      </c>
      <c r="D63" s="218"/>
      <c r="E63" s="28" t="s">
        <v>125</v>
      </c>
      <c r="F63" s="28"/>
      <c r="G63" s="28"/>
    </row>
    <row r="64" spans="1:21" ht="16.2" thickBot="1">
      <c r="A64" s="214"/>
      <c r="B64" s="344" t="s">
        <v>773</v>
      </c>
      <c r="D64" s="219">
        <f>D59-D63</f>
        <v>0</v>
      </c>
      <c r="E64" s="28"/>
      <c r="F64" s="28"/>
      <c r="G64" s="28"/>
    </row>
    <row r="65" spans="1:19" ht="16.2" thickTop="1">
      <c r="A65" s="214"/>
      <c r="B65" s="344"/>
      <c r="D65" s="28"/>
      <c r="E65" s="28"/>
      <c r="F65" s="28"/>
      <c r="G65" s="28"/>
    </row>
    <row r="66" spans="1:19">
      <c r="A66" s="214"/>
      <c r="B66" s="712" t="s">
        <v>774</v>
      </c>
      <c r="C66" s="712"/>
      <c r="D66" s="218"/>
      <c r="E66" s="28"/>
      <c r="F66" s="28"/>
      <c r="G66" s="28"/>
    </row>
    <row r="67" spans="1:19" ht="31.8" customHeight="1">
      <c r="A67" s="214"/>
      <c r="B67" s="570" t="s">
        <v>775</v>
      </c>
      <c r="C67" s="570"/>
      <c r="D67" s="220"/>
      <c r="E67" s="28" t="s">
        <v>72</v>
      </c>
      <c r="F67" s="28"/>
      <c r="G67" s="28"/>
    </row>
    <row r="68" spans="1:19">
      <c r="A68" s="214"/>
      <c r="B68" s="883" t="s">
        <v>776</v>
      </c>
      <c r="C68" s="883"/>
      <c r="D68" s="218"/>
      <c r="E68" s="28"/>
      <c r="F68" s="28"/>
      <c r="G68" s="28"/>
    </row>
    <row r="69" spans="1:19" ht="16.2" thickBot="1">
      <c r="A69" s="214"/>
      <c r="B69" s="711" t="s">
        <v>777</v>
      </c>
      <c r="C69" s="711"/>
      <c r="D69" s="219">
        <f>SUM(D66:D68)</f>
        <v>0</v>
      </c>
      <c r="E69" s="28"/>
      <c r="F69" s="28"/>
      <c r="G69" s="28"/>
    </row>
    <row r="70" spans="1:19" ht="16.2" thickTop="1">
      <c r="A70" s="214"/>
      <c r="B70" s="344"/>
      <c r="C70" s="344"/>
      <c r="D70" s="28"/>
      <c r="E70" s="28"/>
    </row>
    <row r="71" spans="1:19">
      <c r="A71" s="214"/>
      <c r="B71" s="344"/>
      <c r="C71" s="344" t="s">
        <v>68</v>
      </c>
      <c r="D71" s="221">
        <f>D69-D64</f>
        <v>0</v>
      </c>
      <c r="E71" s="28"/>
    </row>
    <row r="72" spans="1:19">
      <c r="A72" s="214"/>
      <c r="B72" s="713"/>
      <c r="C72" s="713"/>
      <c r="D72" s="175"/>
      <c r="E72" s="28"/>
      <c r="I72" s="709"/>
      <c r="J72" s="709"/>
    </row>
    <row r="73" spans="1:19">
      <c r="F73" s="222"/>
      <c r="G73" s="223"/>
      <c r="H73" s="224"/>
      <c r="I73" s="708"/>
      <c r="J73" s="708"/>
    </row>
    <row r="74" spans="1:19">
      <c r="F74" s="222"/>
      <c r="G74" s="225"/>
      <c r="H74" s="224"/>
      <c r="I74" s="708"/>
      <c r="J74" s="708"/>
    </row>
    <row r="75" spans="1:19" s="227" customFormat="1">
      <c r="A75" s="226" t="s">
        <v>228</v>
      </c>
    </row>
    <row r="76" spans="1:19" hidden="1">
      <c r="A76" s="228"/>
      <c r="F76" s="28"/>
      <c r="G76" s="28"/>
      <c r="H76" s="28"/>
      <c r="I76" s="28"/>
      <c r="J76" s="28"/>
      <c r="K76" s="28"/>
      <c r="L76" s="28"/>
      <c r="M76" s="28"/>
      <c r="N76" s="28"/>
      <c r="O76" s="28"/>
      <c r="P76" s="28"/>
      <c r="Q76" s="28"/>
      <c r="R76" s="28"/>
      <c r="S76" s="28"/>
    </row>
    <row r="77" spans="1:19" s="344" customFormat="1" hidden="1">
      <c r="A77" s="214"/>
      <c r="B77" s="344" t="s">
        <v>61</v>
      </c>
      <c r="F77" s="229">
        <f>'Dec 26 Book'!D59</f>
        <v>0</v>
      </c>
      <c r="G77" s="229">
        <f>F80</f>
        <v>0</v>
      </c>
      <c r="H77" s="229">
        <f>G80</f>
        <v>0</v>
      </c>
      <c r="I77" s="229">
        <f t="shared" ref="I77:S77" si="4">H80</f>
        <v>0</v>
      </c>
      <c r="J77" s="229">
        <f t="shared" si="4"/>
        <v>0</v>
      </c>
      <c r="K77" s="229">
        <f t="shared" si="4"/>
        <v>0</v>
      </c>
      <c r="L77" s="229">
        <f t="shared" si="4"/>
        <v>0</v>
      </c>
      <c r="M77" s="229">
        <f t="shared" si="4"/>
        <v>0</v>
      </c>
      <c r="N77" s="229">
        <f t="shared" si="4"/>
        <v>0</v>
      </c>
      <c r="O77" s="229">
        <f t="shared" si="4"/>
        <v>0</v>
      </c>
      <c r="P77" s="229">
        <f t="shared" si="4"/>
        <v>0</v>
      </c>
      <c r="Q77" s="229">
        <f t="shared" si="4"/>
        <v>0</v>
      </c>
      <c r="R77" s="229">
        <f t="shared" si="4"/>
        <v>0</v>
      </c>
      <c r="S77" s="229">
        <f t="shared" si="4"/>
        <v>0</v>
      </c>
    </row>
    <row r="78" spans="1:19" s="344" customFormat="1" hidden="1">
      <c r="A78" s="214"/>
      <c r="B78" s="344" t="s">
        <v>64</v>
      </c>
      <c r="F78" s="229">
        <f t="shared" ref="F78:S78" si="5">F24</f>
        <v>0</v>
      </c>
      <c r="G78" s="229">
        <f t="shared" si="5"/>
        <v>0</v>
      </c>
      <c r="H78" s="229">
        <f t="shared" si="5"/>
        <v>0</v>
      </c>
      <c r="I78" s="229">
        <f t="shared" si="5"/>
        <v>0</v>
      </c>
      <c r="J78" s="229">
        <f t="shared" si="5"/>
        <v>0</v>
      </c>
      <c r="K78" s="229">
        <f t="shared" si="5"/>
        <v>0</v>
      </c>
      <c r="L78" s="229">
        <f t="shared" si="5"/>
        <v>0</v>
      </c>
      <c r="M78" s="229">
        <f t="shared" si="5"/>
        <v>0</v>
      </c>
      <c r="N78" s="229">
        <f t="shared" si="5"/>
        <v>0</v>
      </c>
      <c r="O78" s="229">
        <f t="shared" si="5"/>
        <v>0</v>
      </c>
      <c r="P78" s="229">
        <f t="shared" si="5"/>
        <v>0</v>
      </c>
      <c r="Q78" s="229">
        <f t="shared" si="5"/>
        <v>0</v>
      </c>
      <c r="R78" s="229">
        <f t="shared" si="5"/>
        <v>0</v>
      </c>
      <c r="S78" s="229">
        <f t="shared" si="5"/>
        <v>0</v>
      </c>
    </row>
    <row r="79" spans="1:19" s="344" customFormat="1" hidden="1">
      <c r="A79" s="214"/>
      <c r="B79" s="344" t="s">
        <v>65</v>
      </c>
      <c r="F79" s="229">
        <f t="shared" ref="F79:S79" si="6">-F52</f>
        <v>0</v>
      </c>
      <c r="G79" s="229">
        <f t="shared" si="6"/>
        <v>0</v>
      </c>
      <c r="H79" s="229">
        <f t="shared" si="6"/>
        <v>0</v>
      </c>
      <c r="I79" s="229">
        <f t="shared" si="6"/>
        <v>0</v>
      </c>
      <c r="J79" s="229">
        <f t="shared" si="6"/>
        <v>0</v>
      </c>
      <c r="K79" s="229">
        <f t="shared" si="6"/>
        <v>0</v>
      </c>
      <c r="L79" s="229">
        <f t="shared" si="6"/>
        <v>0</v>
      </c>
      <c r="M79" s="229">
        <f t="shared" si="6"/>
        <v>0</v>
      </c>
      <c r="N79" s="229">
        <f t="shared" si="6"/>
        <v>0</v>
      </c>
      <c r="O79" s="229">
        <f t="shared" si="6"/>
        <v>0</v>
      </c>
      <c r="P79" s="229">
        <f t="shared" si="6"/>
        <v>0</v>
      </c>
      <c r="Q79" s="229">
        <f t="shared" si="6"/>
        <v>0</v>
      </c>
      <c r="R79" s="229">
        <f t="shared" si="6"/>
        <v>0</v>
      </c>
      <c r="S79" s="229">
        <f t="shared" si="6"/>
        <v>0</v>
      </c>
    </row>
    <row r="80" spans="1:19" s="344" customFormat="1" ht="16.2" hidden="1" thickBot="1">
      <c r="A80" s="214"/>
      <c r="B80" s="344" t="s">
        <v>66</v>
      </c>
      <c r="F80" s="219">
        <f t="shared" ref="F80:S80" si="7">SUM(F77:F79)</f>
        <v>0</v>
      </c>
      <c r="G80" s="219">
        <f t="shared" si="7"/>
        <v>0</v>
      </c>
      <c r="H80" s="219">
        <f t="shared" si="7"/>
        <v>0</v>
      </c>
      <c r="I80" s="219">
        <f t="shared" si="7"/>
        <v>0</v>
      </c>
      <c r="J80" s="219">
        <f t="shared" si="7"/>
        <v>0</v>
      </c>
      <c r="K80" s="219">
        <f t="shared" si="7"/>
        <v>0</v>
      </c>
      <c r="L80" s="219">
        <f t="shared" si="7"/>
        <v>0</v>
      </c>
      <c r="M80" s="219">
        <f t="shared" si="7"/>
        <v>0</v>
      </c>
      <c r="N80" s="219">
        <f t="shared" si="7"/>
        <v>0</v>
      </c>
      <c r="O80" s="219">
        <f t="shared" si="7"/>
        <v>0</v>
      </c>
      <c r="P80" s="219">
        <f t="shared" si="7"/>
        <v>0</v>
      </c>
      <c r="Q80" s="219">
        <f t="shared" si="7"/>
        <v>0</v>
      </c>
      <c r="R80" s="219">
        <f t="shared" si="7"/>
        <v>0</v>
      </c>
      <c r="S80" s="219">
        <f t="shared" si="7"/>
        <v>0</v>
      </c>
    </row>
    <row r="81" spans="1:19" ht="16.2" hidden="1" thickTop="1">
      <c r="A81" s="230"/>
      <c r="F81" s="28"/>
      <c r="G81" s="28"/>
      <c r="H81" s="28"/>
      <c r="I81" s="28"/>
      <c r="J81" s="28"/>
      <c r="K81" s="28"/>
      <c r="L81" s="28"/>
      <c r="M81" s="28"/>
      <c r="N81" s="28"/>
      <c r="O81" s="28"/>
      <c r="P81" s="28"/>
      <c r="Q81" s="28"/>
      <c r="R81" s="28"/>
      <c r="S81" s="28"/>
    </row>
    <row r="82" spans="1:19" hidden="1">
      <c r="A82" s="230"/>
      <c r="F82" s="28"/>
      <c r="G82" s="28"/>
      <c r="H82" s="28"/>
      <c r="I82" s="28"/>
      <c r="J82" s="28"/>
      <c r="K82" s="28"/>
      <c r="L82" s="28"/>
      <c r="M82" s="28"/>
      <c r="N82" s="28"/>
      <c r="O82" s="28"/>
      <c r="P82" s="28"/>
      <c r="Q82" s="28"/>
      <c r="R82" s="28"/>
      <c r="S82" s="28"/>
    </row>
    <row r="83" spans="1:19" hidden="1">
      <c r="A83" s="230"/>
      <c r="B83" s="344" t="s">
        <v>67</v>
      </c>
      <c r="F83" s="28"/>
      <c r="G83" s="28"/>
      <c r="H83" s="28"/>
      <c r="I83" s="28"/>
      <c r="J83" s="28"/>
      <c r="K83" s="28"/>
      <c r="L83" s="28"/>
      <c r="M83" s="28"/>
      <c r="N83" s="28"/>
      <c r="O83" s="28"/>
      <c r="P83" s="28"/>
      <c r="Q83" s="28"/>
      <c r="R83" s="28"/>
      <c r="S83" s="28"/>
    </row>
    <row r="84" spans="1:19" hidden="1">
      <c r="A84" s="230"/>
      <c r="B84" s="344" t="s">
        <v>172</v>
      </c>
      <c r="F84" s="218"/>
      <c r="G84" s="218"/>
      <c r="H84" s="218"/>
      <c r="I84" s="218"/>
      <c r="J84" s="218"/>
      <c r="K84" s="218"/>
      <c r="L84" s="218"/>
      <c r="M84" s="218"/>
      <c r="N84" s="218"/>
      <c r="O84" s="218"/>
      <c r="P84" s="218"/>
      <c r="Q84" s="218"/>
      <c r="R84" s="218"/>
      <c r="S84" s="218"/>
    </row>
    <row r="85" spans="1:19" s="344" customFormat="1" ht="16.2" hidden="1" thickBot="1">
      <c r="A85" s="214"/>
      <c r="B85" s="344" t="s">
        <v>169</v>
      </c>
      <c r="F85" s="219">
        <f t="shared" ref="F85:S85" si="8">F80-F84</f>
        <v>0</v>
      </c>
      <c r="G85" s="219">
        <f t="shared" si="8"/>
        <v>0</v>
      </c>
      <c r="H85" s="219">
        <f t="shared" si="8"/>
        <v>0</v>
      </c>
      <c r="I85" s="219">
        <f t="shared" si="8"/>
        <v>0</v>
      </c>
      <c r="J85" s="219">
        <f t="shared" si="8"/>
        <v>0</v>
      </c>
      <c r="K85" s="219">
        <f t="shared" si="8"/>
        <v>0</v>
      </c>
      <c r="L85" s="219">
        <f t="shared" si="8"/>
        <v>0</v>
      </c>
      <c r="M85" s="219">
        <f t="shared" si="8"/>
        <v>0</v>
      </c>
      <c r="N85" s="219">
        <f t="shared" si="8"/>
        <v>0</v>
      </c>
      <c r="O85" s="219">
        <f t="shared" si="8"/>
        <v>0</v>
      </c>
      <c r="P85" s="219">
        <f t="shared" si="8"/>
        <v>0</v>
      </c>
      <c r="Q85" s="219">
        <f t="shared" si="8"/>
        <v>0</v>
      </c>
      <c r="R85" s="219">
        <f t="shared" si="8"/>
        <v>0</v>
      </c>
      <c r="S85" s="219">
        <f t="shared" si="8"/>
        <v>0</v>
      </c>
    </row>
    <row r="86" spans="1:19" ht="16.2" hidden="1" thickTop="1">
      <c r="A86" s="230"/>
      <c r="F86" s="28"/>
      <c r="G86" s="28"/>
      <c r="H86" s="28"/>
      <c r="I86" s="28"/>
      <c r="J86" s="28"/>
      <c r="K86" s="28"/>
      <c r="L86" s="28"/>
      <c r="M86" s="28"/>
      <c r="N86" s="28"/>
      <c r="O86" s="28"/>
      <c r="P86" s="28"/>
      <c r="Q86" s="28"/>
      <c r="R86" s="28"/>
      <c r="S86" s="28"/>
    </row>
    <row r="87" spans="1:19" hidden="1">
      <c r="A87" s="230"/>
      <c r="B87" s="344" t="s">
        <v>201</v>
      </c>
      <c r="F87" s="218"/>
      <c r="G87" s="218"/>
      <c r="H87" s="218"/>
      <c r="I87" s="218"/>
      <c r="J87" s="218"/>
      <c r="K87" s="218"/>
      <c r="L87" s="218"/>
      <c r="M87" s="218"/>
      <c r="N87" s="218"/>
      <c r="O87" s="218"/>
      <c r="P87" s="218"/>
      <c r="Q87" s="218"/>
      <c r="R87" s="218"/>
      <c r="S87" s="218"/>
    </row>
    <row r="88" spans="1:19" hidden="1">
      <c r="A88" s="230"/>
      <c r="B88" s="231" t="s">
        <v>227</v>
      </c>
      <c r="F88" s="218"/>
      <c r="G88" s="218"/>
      <c r="H88" s="218"/>
      <c r="I88" s="218"/>
      <c r="J88" s="218"/>
      <c r="K88" s="218"/>
      <c r="L88" s="218"/>
      <c r="M88" s="218"/>
      <c r="N88" s="218"/>
      <c r="O88" s="218"/>
      <c r="P88" s="218"/>
      <c r="Q88" s="218"/>
      <c r="R88" s="218"/>
      <c r="S88" s="218"/>
    </row>
    <row r="89" spans="1:19" hidden="1">
      <c r="A89" s="230"/>
      <c r="B89" s="344" t="s">
        <v>170</v>
      </c>
      <c r="F89" s="218"/>
      <c r="G89" s="218"/>
      <c r="H89" s="218"/>
      <c r="I89" s="218"/>
      <c r="J89" s="218"/>
      <c r="K89" s="218"/>
      <c r="L89" s="218"/>
      <c r="M89" s="218"/>
      <c r="N89" s="218"/>
      <c r="O89" s="218"/>
      <c r="P89" s="218"/>
      <c r="Q89" s="218"/>
      <c r="R89" s="218"/>
      <c r="S89" s="218"/>
    </row>
    <row r="90" spans="1:19" s="344" customFormat="1" ht="16.2" hidden="1" thickBot="1">
      <c r="A90" s="214"/>
      <c r="B90" s="344" t="s">
        <v>171</v>
      </c>
      <c r="F90" s="219">
        <f t="shared" ref="F90:S90" si="9">SUM(F87:F89)</f>
        <v>0</v>
      </c>
      <c r="G90" s="219">
        <f t="shared" si="9"/>
        <v>0</v>
      </c>
      <c r="H90" s="219">
        <f t="shared" si="9"/>
        <v>0</v>
      </c>
      <c r="I90" s="219">
        <f t="shared" si="9"/>
        <v>0</v>
      </c>
      <c r="J90" s="219">
        <f t="shared" si="9"/>
        <v>0</v>
      </c>
      <c r="K90" s="219">
        <f t="shared" si="9"/>
        <v>0</v>
      </c>
      <c r="L90" s="219">
        <f t="shared" si="9"/>
        <v>0</v>
      </c>
      <c r="M90" s="219">
        <f t="shared" si="9"/>
        <v>0</v>
      </c>
      <c r="N90" s="219">
        <f t="shared" si="9"/>
        <v>0</v>
      </c>
      <c r="O90" s="219">
        <f t="shared" si="9"/>
        <v>0</v>
      </c>
      <c r="P90" s="219">
        <f t="shared" si="9"/>
        <v>0</v>
      </c>
      <c r="Q90" s="219">
        <f t="shared" si="9"/>
        <v>0</v>
      </c>
      <c r="R90" s="219">
        <f t="shared" si="9"/>
        <v>0</v>
      </c>
      <c r="S90" s="219">
        <f t="shared" si="9"/>
        <v>0</v>
      </c>
    </row>
    <row r="91" spans="1:19" ht="16.2" hidden="1" thickTop="1">
      <c r="A91" s="230"/>
      <c r="F91" s="28"/>
      <c r="G91" s="28"/>
      <c r="H91" s="28"/>
      <c r="I91" s="28"/>
      <c r="J91" s="28"/>
      <c r="K91" s="28"/>
      <c r="L91" s="28"/>
      <c r="M91" s="28"/>
      <c r="N91" s="28"/>
      <c r="O91" s="28"/>
      <c r="P91" s="28"/>
      <c r="Q91" s="28"/>
      <c r="R91" s="28"/>
      <c r="S91" s="28"/>
    </row>
    <row r="92" spans="1:19" s="344" customFormat="1" hidden="1">
      <c r="A92" s="214"/>
      <c r="C92" s="344" t="s">
        <v>68</v>
      </c>
      <c r="F92" s="221">
        <f t="shared" ref="F92:S92" si="10">F85-F90</f>
        <v>0</v>
      </c>
      <c r="G92" s="221">
        <f t="shared" si="10"/>
        <v>0</v>
      </c>
      <c r="H92" s="221">
        <f t="shared" si="10"/>
        <v>0</v>
      </c>
      <c r="I92" s="221">
        <f t="shared" si="10"/>
        <v>0</v>
      </c>
      <c r="J92" s="221">
        <f t="shared" si="10"/>
        <v>0</v>
      </c>
      <c r="K92" s="221">
        <f t="shared" si="10"/>
        <v>0</v>
      </c>
      <c r="L92" s="221">
        <f t="shared" si="10"/>
        <v>0</v>
      </c>
      <c r="M92" s="221">
        <f t="shared" si="10"/>
        <v>0</v>
      </c>
      <c r="N92" s="221">
        <f t="shared" si="10"/>
        <v>0</v>
      </c>
      <c r="O92" s="221">
        <f t="shared" si="10"/>
        <v>0</v>
      </c>
      <c r="P92" s="221">
        <f t="shared" si="10"/>
        <v>0</v>
      </c>
      <c r="Q92" s="221">
        <f t="shared" si="10"/>
        <v>0</v>
      </c>
      <c r="R92" s="221">
        <f t="shared" si="10"/>
        <v>0</v>
      </c>
      <c r="S92" s="221">
        <f t="shared" si="10"/>
        <v>0</v>
      </c>
    </row>
    <row r="93" spans="1:19" hidden="1">
      <c r="A93" s="230"/>
      <c r="F93" s="28"/>
      <c r="G93" s="28"/>
      <c r="H93" s="28"/>
      <c r="I93" s="28"/>
      <c r="J93" s="28"/>
      <c r="K93" s="28"/>
      <c r="L93" s="28"/>
      <c r="M93" s="28"/>
      <c r="N93" s="28"/>
      <c r="O93" s="28"/>
      <c r="P93" s="28"/>
      <c r="Q93" s="28"/>
      <c r="R93" s="28"/>
      <c r="S93" s="28"/>
    </row>
    <row r="94" spans="1:19" s="227" customFormat="1">
      <c r="A94" s="232"/>
      <c r="F94" s="233"/>
      <c r="G94" s="233"/>
      <c r="H94" s="233"/>
      <c r="I94" s="233"/>
      <c r="J94" s="233"/>
      <c r="K94" s="233"/>
      <c r="L94" s="233"/>
      <c r="M94" s="233"/>
      <c r="N94" s="233"/>
      <c r="O94" s="233"/>
      <c r="P94" s="233"/>
      <c r="Q94" s="233"/>
      <c r="R94" s="233"/>
      <c r="S94" s="233"/>
    </row>
    <row r="103" spans="1:19">
      <c r="A103" s="230"/>
      <c r="F103" s="28"/>
      <c r="G103" s="28"/>
      <c r="H103" s="28"/>
      <c r="I103" s="28"/>
      <c r="J103" s="28"/>
      <c r="K103" s="28"/>
      <c r="L103" s="28"/>
      <c r="M103" s="28"/>
      <c r="N103" s="28"/>
      <c r="O103" s="28"/>
      <c r="P103" s="28"/>
      <c r="Q103" s="28"/>
      <c r="R103" s="28"/>
      <c r="S103" s="28"/>
    </row>
    <row r="104" spans="1:19">
      <c r="A104" s="230"/>
    </row>
    <row r="105" spans="1:19">
      <c r="A105" s="230"/>
    </row>
    <row r="106" spans="1:19">
      <c r="A106" s="230"/>
    </row>
    <row r="107" spans="1:19">
      <c r="A107" s="230"/>
    </row>
    <row r="108" spans="1:19">
      <c r="A108" s="230"/>
    </row>
    <row r="109" spans="1:19">
      <c r="A109" s="230"/>
    </row>
    <row r="110" spans="1:19">
      <c r="A110" s="230"/>
    </row>
    <row r="111" spans="1:19">
      <c r="A111" s="230"/>
    </row>
    <row r="112" spans="1:19">
      <c r="A112" s="230"/>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sheetData>
  <sheetProtection algorithmName="SHA-512" hashValue="kobPy+yDU5zwodMt0LDHdcclRTYt3v6gAj0+uleK7GDQGo4lk3tigX94VGnN+LuDC4JbXWYWcXXX6FQDkU7aew==" saltValue="k+vHBzjh09xLT6AZfQQ3Iw=="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29:IV45 A46:B46 D46:IV46 A47:IV51 A52:XFD65 A66:B69 D66:IV69 A70:E71 K70:IV72 A72:B72 D72:E72 A75:XFD94 A103:XFD65537">
    <cfRule type="cellIs" dxfId="7" priority="15" stopIfTrue="1" operator="lessThan">
      <formula>0</formula>
    </cfRule>
  </conditionalFormatting>
  <conditionalFormatting sqref="A9:IV15">
    <cfRule type="cellIs" dxfId="6" priority="2" stopIfTrue="1" operator="lessThan">
      <formula>0</formula>
    </cfRule>
  </conditionalFormatting>
  <conditionalFormatting sqref="A16:XFD28">
    <cfRule type="cellIs" dxfId="5" priority="1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7"/>
    <pageSetUpPr fitToPage="1"/>
  </sheetPr>
  <dimension ref="A1:I456"/>
  <sheetViews>
    <sheetView view="pageLayout" zoomScale="90" zoomScaleNormal="90" zoomScaleSheetLayoutView="90" zoomScalePageLayoutView="90" workbookViewId="0">
      <selection activeCell="B44" sqref="B44"/>
    </sheetView>
  </sheetViews>
  <sheetFormatPr defaultColWidth="8.90625" defaultRowHeight="14.4"/>
  <cols>
    <col min="1" max="1" width="5.453125" style="42" customWidth="1"/>
    <col min="2" max="2" width="34.90625" style="42" customWidth="1"/>
    <col min="3" max="3" width="10.1796875" style="42" customWidth="1"/>
    <col min="4" max="4" width="17.08984375" style="42" customWidth="1"/>
    <col min="5" max="5" width="0.453125" style="42" customWidth="1"/>
    <col min="6" max="6" width="15.81640625" style="42" customWidth="1"/>
    <col min="7" max="7" width="10.08984375" style="42" customWidth="1"/>
    <col min="8" max="8" width="14.36328125" style="42" customWidth="1"/>
    <col min="9" max="9" width="15.54296875" style="42" customWidth="1"/>
    <col min="10" max="16384" width="8.90625" style="55"/>
  </cols>
  <sheetData>
    <row r="1" spans="1:9" s="252" customFormat="1" ht="17.100000000000001" customHeight="1" thickBot="1">
      <c r="A1" s="762" t="s">
        <v>230</v>
      </c>
      <c r="B1" s="763"/>
      <c r="C1" s="763"/>
      <c r="D1" s="764"/>
      <c r="E1" s="325"/>
      <c r="F1" s="782" t="s">
        <v>163</v>
      </c>
      <c r="G1" s="783"/>
      <c r="H1" s="783"/>
      <c r="I1" s="251"/>
    </row>
    <row r="2" spans="1:9" s="42" customFormat="1" ht="17.100000000000001" customHeight="1">
      <c r="A2" s="765"/>
      <c r="B2" s="766"/>
      <c r="C2" s="766"/>
      <c r="D2" s="767"/>
      <c r="E2" s="163"/>
      <c r="F2" s="253" t="s">
        <v>70</v>
      </c>
      <c r="G2" s="784">
        <v>46477</v>
      </c>
      <c r="H2" s="784"/>
      <c r="I2" s="785"/>
    </row>
    <row r="3" spans="1:9" s="42" customFormat="1" ht="17.100000000000001" customHeight="1">
      <c r="A3" s="765"/>
      <c r="B3" s="766"/>
      <c r="C3" s="766"/>
      <c r="D3" s="767"/>
      <c r="E3" s="163"/>
      <c r="F3" s="254" t="s">
        <v>50</v>
      </c>
      <c r="G3" s="786">
        <f>'Info about Conf'!C4</f>
        <v>0</v>
      </c>
      <c r="H3" s="786"/>
      <c r="I3" s="787"/>
    </row>
    <row r="4" spans="1:9" s="42" customFormat="1" ht="17.100000000000001" customHeight="1">
      <c r="A4" s="765"/>
      <c r="B4" s="766"/>
      <c r="C4" s="766"/>
      <c r="D4" s="767"/>
      <c r="E4" s="163"/>
      <c r="F4" s="254" t="s">
        <v>51</v>
      </c>
      <c r="G4" s="786">
        <f>'Info about Conf'!C5</f>
        <v>0</v>
      </c>
      <c r="H4" s="786"/>
      <c r="I4" s="787"/>
    </row>
    <row r="5" spans="1:9" s="42" customFormat="1" ht="21.6" customHeight="1" thickBot="1">
      <c r="A5" s="768"/>
      <c r="B5" s="769"/>
      <c r="C5" s="769"/>
      <c r="D5" s="770"/>
      <c r="E5" s="163"/>
      <c r="F5" s="255" t="s">
        <v>53</v>
      </c>
      <c r="G5" s="788">
        <f>'Info about Conf'!C7</f>
        <v>0</v>
      </c>
      <c r="H5" s="788"/>
      <c r="I5" s="789"/>
    </row>
    <row r="6" spans="1:9" s="42" customFormat="1" ht="6.75" customHeight="1" thickBot="1">
      <c r="A6" s="256"/>
      <c r="B6" s="256"/>
      <c r="C6" s="256"/>
      <c r="D6" s="257"/>
      <c r="E6" s="258"/>
      <c r="F6" s="258"/>
      <c r="G6" s="259"/>
      <c r="H6" s="259"/>
      <c r="I6" s="259"/>
    </row>
    <row r="7" spans="1:9" s="42" customFormat="1" ht="17.100000000000001" customHeight="1" thickBot="1">
      <c r="A7" s="771" t="s">
        <v>166</v>
      </c>
      <c r="B7" s="772"/>
      <c r="C7" s="772"/>
      <c r="D7" s="773"/>
      <c r="E7" s="774" t="s">
        <v>162</v>
      </c>
      <c r="F7" s="774"/>
      <c r="G7" s="774"/>
      <c r="H7" s="774"/>
      <c r="I7" s="775"/>
    </row>
    <row r="8" spans="1:9" s="42" customFormat="1" ht="33.75" customHeight="1">
      <c r="A8" s="910" t="s">
        <v>164</v>
      </c>
      <c r="B8" s="911"/>
      <c r="C8" s="911"/>
      <c r="D8" s="912"/>
      <c r="E8" s="913" t="s">
        <v>29</v>
      </c>
      <c r="F8" s="914"/>
      <c r="G8" s="914"/>
      <c r="H8" s="914"/>
      <c r="I8" s="915"/>
    </row>
    <row r="9" spans="1:9" s="42" customFormat="1" ht="35.25" customHeight="1">
      <c r="A9" s="916" t="s">
        <v>165</v>
      </c>
      <c r="B9" s="917"/>
      <c r="C9" s="917"/>
      <c r="D9" s="918"/>
      <c r="E9" s="919" t="s">
        <v>179</v>
      </c>
      <c r="F9" s="920"/>
      <c r="G9" s="920"/>
      <c r="H9" s="920"/>
      <c r="I9" s="921"/>
    </row>
    <row r="10" spans="1:9" s="42" customFormat="1" ht="34.5" customHeight="1" thickBot="1">
      <c r="A10" s="902" t="s">
        <v>168</v>
      </c>
      <c r="B10" s="903"/>
      <c r="C10" s="903"/>
      <c r="D10" s="904"/>
      <c r="E10" s="905" t="s">
        <v>167</v>
      </c>
      <c r="F10" s="906"/>
      <c r="G10" s="906"/>
      <c r="H10" s="906"/>
      <c r="I10" s="907"/>
    </row>
    <row r="11" spans="1:9" s="42" customFormat="1" ht="6.75" customHeight="1" thickBot="1">
      <c r="A11" s="326"/>
      <c r="B11" s="326"/>
      <c r="C11" s="326"/>
      <c r="D11" s="326"/>
      <c r="E11" s="327"/>
      <c r="F11" s="328"/>
      <c r="G11" s="329"/>
      <c r="H11" s="329"/>
      <c r="I11" s="329"/>
    </row>
    <row r="12" spans="1:9" ht="17.100000000000001" customHeight="1">
      <c r="A12" s="804" t="s">
        <v>153</v>
      </c>
      <c r="B12" s="805"/>
      <c r="C12" s="908">
        <f>'Dec 26 Restricted'!C56</f>
        <v>0</v>
      </c>
      <c r="D12" s="330"/>
      <c r="E12" s="331"/>
      <c r="F12" s="332"/>
      <c r="G12" s="332"/>
      <c r="H12" s="332"/>
      <c r="I12" s="332"/>
    </row>
    <row r="13" spans="1:9" ht="17.100000000000001" customHeight="1" thickBot="1">
      <c r="A13" s="806"/>
      <c r="B13" s="807"/>
      <c r="C13" s="909"/>
      <c r="D13" s="810" t="s">
        <v>159</v>
      </c>
      <c r="E13" s="813" t="s">
        <v>182</v>
      </c>
      <c r="F13" s="814"/>
      <c r="G13" s="814"/>
      <c r="H13" s="810"/>
      <c r="I13" s="796" t="s">
        <v>161</v>
      </c>
    </row>
    <row r="14" spans="1:9" ht="17.100000000000001" customHeight="1">
      <c r="A14" s="55"/>
      <c r="C14" s="317"/>
      <c r="D14" s="811"/>
      <c r="E14" s="815"/>
      <c r="F14" s="816"/>
      <c r="G14" s="816"/>
      <c r="H14" s="817"/>
      <c r="I14" s="796"/>
    </row>
    <row r="15" spans="1:9" ht="17.100000000000001" customHeight="1">
      <c r="A15" s="60" t="s">
        <v>151</v>
      </c>
      <c r="B15" s="61"/>
      <c r="C15" s="318"/>
      <c r="D15" s="812"/>
      <c r="E15" s="818"/>
      <c r="F15" s="819"/>
      <c r="G15" s="819"/>
      <c r="H15" s="820"/>
      <c r="I15" s="796"/>
    </row>
    <row r="16" spans="1:9" ht="16.5" customHeight="1">
      <c r="A16" s="66">
        <v>1002</v>
      </c>
      <c r="B16" s="159" t="s">
        <v>7</v>
      </c>
      <c r="C16" s="302"/>
      <c r="D16" s="303"/>
      <c r="E16" s="900"/>
      <c r="F16" s="900"/>
      <c r="G16" s="900"/>
      <c r="H16" s="900"/>
      <c r="I16" s="269"/>
    </row>
    <row r="17" spans="1:9" ht="16.5" customHeight="1">
      <c r="A17" s="66">
        <v>1003</v>
      </c>
      <c r="B17" s="160" t="s">
        <v>8</v>
      </c>
      <c r="C17" s="302"/>
      <c r="D17" s="303"/>
      <c r="E17" s="900"/>
      <c r="F17" s="900"/>
      <c r="G17" s="900"/>
      <c r="H17" s="900"/>
      <c r="I17" s="269"/>
    </row>
    <row r="18" spans="1:9" ht="16.5" customHeight="1">
      <c r="A18" s="66">
        <v>1004</v>
      </c>
      <c r="B18" s="160" t="s">
        <v>152</v>
      </c>
      <c r="C18" s="302"/>
      <c r="D18" s="303"/>
      <c r="E18" s="900"/>
      <c r="F18" s="900"/>
      <c r="G18" s="900"/>
      <c r="H18" s="900"/>
      <c r="I18" s="269"/>
    </row>
    <row r="19" spans="1:9" ht="16.5" customHeight="1">
      <c r="A19" s="68">
        <v>1005</v>
      </c>
      <c r="B19" s="160" t="s">
        <v>117</v>
      </c>
      <c r="C19" s="302"/>
      <c r="D19" s="304"/>
      <c r="E19" s="900"/>
      <c r="F19" s="900"/>
      <c r="G19" s="900"/>
      <c r="H19" s="900"/>
      <c r="I19" s="269"/>
    </row>
    <row r="20" spans="1:9" ht="16.5" customHeight="1" thickBot="1">
      <c r="A20" s="66">
        <v>1007</v>
      </c>
      <c r="B20" s="160" t="s">
        <v>17</v>
      </c>
      <c r="C20" s="302"/>
      <c r="D20" s="304"/>
      <c r="E20" s="900"/>
      <c r="F20" s="900"/>
      <c r="G20" s="900"/>
      <c r="H20" s="900"/>
      <c r="I20" s="269"/>
    </row>
    <row r="21" spans="1:9" ht="17.100000000000001" customHeight="1" thickBot="1">
      <c r="A21" s="59" t="s">
        <v>154</v>
      </c>
      <c r="B21" s="162"/>
      <c r="C21" s="74">
        <f>SUM(C16:C20)</f>
        <v>0</v>
      </c>
      <c r="D21" s="271">
        <f>C21-'Mar 27 Return'!C27</f>
        <v>0</v>
      </c>
      <c r="E21" s="102" t="s">
        <v>186</v>
      </c>
      <c r="F21" s="178"/>
      <c r="G21" s="333"/>
      <c r="H21" s="58"/>
      <c r="I21" s="58"/>
    </row>
    <row r="22" spans="1:9" ht="9.75" customHeight="1">
      <c r="A22" s="43"/>
      <c r="B22" s="49"/>
      <c r="C22" s="334"/>
      <c r="D22" s="57"/>
      <c r="E22" s="57"/>
      <c r="F22" s="57"/>
    </row>
    <row r="23" spans="1:9" s="42" customFormat="1" ht="17.100000000000001" customHeight="1">
      <c r="A23" s="60" t="s">
        <v>105</v>
      </c>
      <c r="B23" s="58"/>
      <c r="C23" s="89"/>
      <c r="D23" s="272" t="s">
        <v>158</v>
      </c>
      <c r="E23" s="737" t="s">
        <v>185</v>
      </c>
      <c r="F23" s="737"/>
      <c r="G23" s="737"/>
      <c r="H23" s="737"/>
      <c r="I23" s="737"/>
    </row>
    <row r="24" spans="1:9" s="42" customFormat="1" ht="17.100000000000001" customHeight="1" thickBot="1">
      <c r="A24" s="95">
        <v>2001</v>
      </c>
      <c r="B24" s="273" t="s">
        <v>155</v>
      </c>
      <c r="C24" s="302"/>
      <c r="D24" s="304"/>
      <c r="E24" s="889"/>
      <c r="F24" s="889"/>
      <c r="G24" s="889"/>
      <c r="H24" s="889"/>
      <c r="I24" s="889"/>
    </row>
    <row r="25" spans="1:9" s="42" customFormat="1" ht="17.100000000000001" customHeight="1" thickBot="1">
      <c r="A25" s="43" t="s">
        <v>156</v>
      </c>
      <c r="B25" s="163"/>
      <c r="C25" s="307">
        <f>C21+C24</f>
        <v>0</v>
      </c>
      <c r="E25" s="335"/>
      <c r="F25" s="57"/>
    </row>
    <row r="26" spans="1:9" s="42" customFormat="1" ht="6" customHeight="1">
      <c r="A26" s="43"/>
      <c r="B26" s="49"/>
      <c r="C26" s="336"/>
      <c r="E26" s="335"/>
      <c r="F26" s="57"/>
    </row>
    <row r="27" spans="1:9" s="42" customFormat="1" ht="17.100000000000001" customHeight="1">
      <c r="A27" s="113"/>
      <c r="C27" s="63"/>
      <c r="D27" s="744" t="s">
        <v>181</v>
      </c>
      <c r="E27" s="745" t="s">
        <v>160</v>
      </c>
      <c r="F27" s="745"/>
      <c r="G27" s="745"/>
      <c r="H27" s="745"/>
      <c r="I27" s="745"/>
    </row>
    <row r="28" spans="1:9" s="42" customFormat="1" ht="17.100000000000001" customHeight="1">
      <c r="A28" s="115" t="s">
        <v>150</v>
      </c>
      <c r="B28" s="164"/>
      <c r="C28" s="63"/>
      <c r="D28" s="744"/>
      <c r="E28" s="745"/>
      <c r="F28" s="745"/>
      <c r="G28" s="745"/>
      <c r="H28" s="745"/>
      <c r="I28" s="745"/>
    </row>
    <row r="29" spans="1:9" s="42" customFormat="1" ht="17.100000000000001" customHeight="1" thickBot="1">
      <c r="A29" s="115" t="s">
        <v>180</v>
      </c>
      <c r="B29" s="165"/>
      <c r="C29" s="337"/>
      <c r="D29" s="744"/>
      <c r="E29" s="745"/>
      <c r="F29" s="745"/>
      <c r="G29" s="745"/>
      <c r="H29" s="745"/>
      <c r="I29" s="745"/>
    </row>
    <row r="30" spans="1:9" s="42" customFormat="1" ht="17.100000000000001" customHeight="1">
      <c r="A30" s="64">
        <v>3001</v>
      </c>
      <c r="B30" s="158" t="s">
        <v>18</v>
      </c>
      <c r="C30" s="308"/>
      <c r="D30" s="309"/>
      <c r="E30" s="889"/>
      <c r="F30" s="889"/>
      <c r="G30" s="889"/>
      <c r="H30" s="889"/>
      <c r="I30" s="889"/>
    </row>
    <row r="31" spans="1:9" s="42" customFormat="1" ht="17.100000000000001" customHeight="1">
      <c r="A31" s="68">
        <v>3002</v>
      </c>
      <c r="B31" s="166" t="s">
        <v>15</v>
      </c>
      <c r="C31" s="310"/>
      <c r="D31" s="309"/>
      <c r="E31" s="889"/>
      <c r="F31" s="889"/>
      <c r="G31" s="889"/>
      <c r="H31" s="889"/>
      <c r="I31" s="889"/>
    </row>
    <row r="32" spans="1:9" s="42" customFormat="1" ht="17.100000000000001" customHeight="1">
      <c r="A32" s="66">
        <v>3003</v>
      </c>
      <c r="B32" s="160" t="s">
        <v>19</v>
      </c>
      <c r="C32" s="311"/>
      <c r="D32" s="309"/>
      <c r="E32" s="889"/>
      <c r="F32" s="889"/>
      <c r="G32" s="889"/>
      <c r="H32" s="889"/>
      <c r="I32" s="889"/>
    </row>
    <row r="33" spans="1:9" s="42" customFormat="1" ht="17.100000000000001" customHeight="1">
      <c r="A33" s="68">
        <v>3004</v>
      </c>
      <c r="B33" s="160" t="s">
        <v>20</v>
      </c>
      <c r="C33" s="311"/>
      <c r="D33" s="309"/>
      <c r="E33" s="889"/>
      <c r="F33" s="889"/>
      <c r="G33" s="889"/>
      <c r="H33" s="889"/>
      <c r="I33" s="889"/>
    </row>
    <row r="34" spans="1:9" s="42" customFormat="1" ht="17.100000000000001" customHeight="1">
      <c r="A34" s="66">
        <v>3005</v>
      </c>
      <c r="B34" s="160" t="s">
        <v>10</v>
      </c>
      <c r="C34" s="311"/>
      <c r="D34" s="309"/>
      <c r="E34" s="889"/>
      <c r="F34" s="889"/>
      <c r="G34" s="889"/>
      <c r="H34" s="889"/>
      <c r="I34" s="889"/>
    </row>
    <row r="35" spans="1:9" s="42" customFormat="1" ht="17.100000000000001" customHeight="1">
      <c r="A35" s="68">
        <v>3006</v>
      </c>
      <c r="B35" s="160" t="s">
        <v>38</v>
      </c>
      <c r="C35" s="311"/>
      <c r="D35" s="309"/>
      <c r="E35" s="889"/>
      <c r="F35" s="889"/>
      <c r="G35" s="889"/>
      <c r="H35" s="889"/>
      <c r="I35" s="889"/>
    </row>
    <row r="36" spans="1:9" s="42" customFormat="1" ht="17.100000000000001" customHeight="1">
      <c r="A36" s="66">
        <v>3007</v>
      </c>
      <c r="B36" s="160" t="s">
        <v>23</v>
      </c>
      <c r="C36" s="311"/>
      <c r="D36" s="309"/>
      <c r="E36" s="889"/>
      <c r="F36" s="889"/>
      <c r="G36" s="889"/>
      <c r="H36" s="889"/>
      <c r="I36" s="889"/>
    </row>
    <row r="37" spans="1:9" s="42" customFormat="1" ht="17.100000000000001" customHeight="1">
      <c r="A37" s="68">
        <v>3008</v>
      </c>
      <c r="B37" s="167" t="s">
        <v>21</v>
      </c>
      <c r="C37" s="311"/>
      <c r="D37" s="309"/>
      <c r="E37" s="889"/>
      <c r="F37" s="889"/>
      <c r="G37" s="889"/>
      <c r="H37" s="889"/>
      <c r="I37" s="889"/>
    </row>
    <row r="38" spans="1:9" s="42" customFormat="1" ht="17.100000000000001" customHeight="1">
      <c r="A38" s="66">
        <v>3009</v>
      </c>
      <c r="B38" s="167" t="s">
        <v>22</v>
      </c>
      <c r="C38" s="311"/>
      <c r="D38" s="309"/>
      <c r="E38" s="889"/>
      <c r="F38" s="889"/>
      <c r="G38" s="889"/>
      <c r="H38" s="889"/>
      <c r="I38" s="889"/>
    </row>
    <row r="39" spans="1:9" s="42" customFormat="1" ht="17.100000000000001" customHeight="1" thickBot="1">
      <c r="A39" s="282">
        <v>3010</v>
      </c>
      <c r="B39" s="161" t="s">
        <v>11</v>
      </c>
      <c r="C39" s="312"/>
      <c r="D39" s="309"/>
      <c r="E39" s="889"/>
      <c r="F39" s="889"/>
      <c r="G39" s="889"/>
      <c r="H39" s="889"/>
      <c r="I39" s="889"/>
    </row>
    <row r="40" spans="1:9" s="42" customFormat="1" ht="6.75" customHeight="1">
      <c r="A40" s="58"/>
      <c r="B40" s="58"/>
      <c r="C40" s="89"/>
      <c r="D40" s="57"/>
      <c r="E40" s="57"/>
      <c r="F40" s="57"/>
    </row>
    <row r="41" spans="1:9" s="42" customFormat="1" ht="17.100000000000001" customHeight="1" thickBot="1">
      <c r="A41" s="60" t="s">
        <v>108</v>
      </c>
      <c r="B41" s="82"/>
      <c r="C41" s="100"/>
      <c r="D41" s="57"/>
      <c r="E41" s="57"/>
      <c r="F41" s="57"/>
    </row>
    <row r="42" spans="1:9" s="42" customFormat="1" ht="17.100000000000001" customHeight="1">
      <c r="A42" s="64">
        <v>4002</v>
      </c>
      <c r="B42" s="568" t="s">
        <v>110</v>
      </c>
      <c r="C42" s="308"/>
      <c r="D42" s="304"/>
      <c r="E42" s="889"/>
      <c r="F42" s="889"/>
      <c r="G42" s="889"/>
      <c r="H42" s="889"/>
      <c r="I42" s="889"/>
    </row>
    <row r="43" spans="1:9" s="42" customFormat="1" ht="17.100000000000001" customHeight="1">
      <c r="A43" s="137">
        <v>4003</v>
      </c>
      <c r="B43" s="160" t="s">
        <v>13</v>
      </c>
      <c r="C43" s="311"/>
      <c r="D43" s="304"/>
      <c r="E43" s="889"/>
      <c r="F43" s="889"/>
      <c r="G43" s="889"/>
      <c r="H43" s="889"/>
      <c r="I43" s="889"/>
    </row>
    <row r="44" spans="1:9" s="42" customFormat="1" ht="17.100000000000001" customHeight="1">
      <c r="A44" s="66">
        <v>4004</v>
      </c>
      <c r="B44" s="160" t="s">
        <v>109</v>
      </c>
      <c r="C44" s="311"/>
      <c r="D44" s="304"/>
      <c r="E44" s="889"/>
      <c r="F44" s="889"/>
      <c r="G44" s="889"/>
      <c r="H44" s="889"/>
      <c r="I44" s="889"/>
    </row>
    <row r="45" spans="1:9" s="42" customFormat="1" ht="6.75" customHeight="1">
      <c r="A45" s="99"/>
      <c r="B45" s="82"/>
      <c r="C45" s="100"/>
      <c r="D45" s="57"/>
      <c r="E45" s="57"/>
      <c r="F45" s="57"/>
    </row>
    <row r="46" spans="1:9" s="42" customFormat="1" ht="17.100000000000001" customHeight="1" thickBot="1">
      <c r="A46" s="60" t="s">
        <v>111</v>
      </c>
      <c r="B46" s="141"/>
      <c r="C46" s="314"/>
      <c r="D46" s="57"/>
      <c r="E46" s="57"/>
      <c r="F46" s="57"/>
    </row>
    <row r="47" spans="1:9" s="42" customFormat="1" ht="17.100000000000001" customHeight="1">
      <c r="A47" s="64">
        <v>5003</v>
      </c>
      <c r="B47" s="158" t="s">
        <v>12</v>
      </c>
      <c r="C47" s="308"/>
      <c r="D47" s="304"/>
      <c r="E47" s="889"/>
      <c r="F47" s="889"/>
      <c r="G47" s="889"/>
      <c r="H47" s="889"/>
      <c r="I47" s="889"/>
    </row>
    <row r="48" spans="1:9" s="42" customFormat="1" ht="17.100000000000001" customHeight="1">
      <c r="A48" s="66">
        <v>5004</v>
      </c>
      <c r="B48" s="160" t="s">
        <v>231</v>
      </c>
      <c r="C48" s="311"/>
      <c r="D48" s="304"/>
      <c r="E48" s="889"/>
      <c r="F48" s="889"/>
      <c r="G48" s="889"/>
      <c r="H48" s="889"/>
      <c r="I48" s="889"/>
    </row>
    <row r="49" spans="1:9" s="42" customFormat="1" ht="17.100000000000001" customHeight="1">
      <c r="A49" s="66">
        <v>5005</v>
      </c>
      <c r="B49" s="160" t="s">
        <v>235</v>
      </c>
      <c r="C49" s="311"/>
      <c r="D49" s="304"/>
      <c r="E49" s="889"/>
      <c r="F49" s="889"/>
      <c r="G49" s="889"/>
      <c r="H49" s="889"/>
      <c r="I49" s="889"/>
    </row>
    <row r="50" spans="1:9" s="42" customFormat="1" ht="17.100000000000001" customHeight="1">
      <c r="A50" s="66">
        <v>5006</v>
      </c>
      <c r="B50" s="160" t="s">
        <v>112</v>
      </c>
      <c r="C50" s="311"/>
      <c r="D50" s="304"/>
      <c r="E50" s="889"/>
      <c r="F50" s="889"/>
      <c r="G50" s="889"/>
      <c r="H50" s="889"/>
      <c r="I50" s="889"/>
    </row>
    <row r="51" spans="1:9" s="42" customFormat="1" ht="17.100000000000001" customHeight="1">
      <c r="A51" s="66">
        <v>5007</v>
      </c>
      <c r="B51" s="159" t="s">
        <v>121</v>
      </c>
      <c r="C51" s="311"/>
      <c r="D51" s="304"/>
      <c r="E51" s="889"/>
      <c r="F51" s="889"/>
      <c r="G51" s="889"/>
      <c r="H51" s="889"/>
      <c r="I51" s="889"/>
    </row>
    <row r="52" spans="1:9" s="42" customFormat="1" ht="17.100000000000001" customHeight="1">
      <c r="A52" s="738">
        <v>5008</v>
      </c>
      <c r="B52" s="740" t="s">
        <v>122</v>
      </c>
      <c r="C52" s="890"/>
      <c r="D52" s="892"/>
      <c r="E52" s="894"/>
      <c r="F52" s="895"/>
      <c r="G52" s="895"/>
      <c r="H52" s="895"/>
      <c r="I52" s="896"/>
    </row>
    <row r="53" spans="1:9" s="42" customFormat="1" ht="17.100000000000001" customHeight="1" thickBot="1">
      <c r="A53" s="739"/>
      <c r="B53" s="741"/>
      <c r="C53" s="891"/>
      <c r="D53" s="893"/>
      <c r="E53" s="897"/>
      <c r="F53" s="898"/>
      <c r="G53" s="898"/>
      <c r="H53" s="898"/>
      <c r="I53" s="899"/>
    </row>
    <row r="54" spans="1:9" s="42" customFormat="1" ht="17.100000000000001" customHeight="1" thickBot="1">
      <c r="A54" s="146" t="s">
        <v>149</v>
      </c>
      <c r="B54" s="147"/>
      <c r="C54" s="315">
        <f>SUM(C47:C53)+SUM(C42:C44)+SUM(C30:C39)</f>
        <v>0</v>
      </c>
      <c r="E54" s="724" t="s">
        <v>187</v>
      </c>
      <c r="F54" s="725"/>
      <c r="G54" s="725"/>
      <c r="H54" s="725"/>
      <c r="I54" s="726"/>
    </row>
    <row r="55" spans="1:9" ht="9" customHeight="1" thickBot="1">
      <c r="A55" s="151"/>
      <c r="B55" s="152"/>
      <c r="C55" s="89"/>
      <c r="D55" s="55"/>
      <c r="E55" s="727"/>
      <c r="F55" s="728"/>
      <c r="G55" s="728"/>
      <c r="H55" s="728"/>
      <c r="I55" s="729"/>
    </row>
    <row r="56" spans="1:9" s="42" customFormat="1" ht="32.25" customHeight="1" thickBot="1">
      <c r="A56" s="734" t="s">
        <v>157</v>
      </c>
      <c r="B56" s="735"/>
      <c r="C56" s="315">
        <f>C12+C25-C54</f>
        <v>0</v>
      </c>
      <c r="E56" s="727"/>
      <c r="F56" s="728"/>
      <c r="G56" s="728"/>
      <c r="H56" s="728"/>
      <c r="I56" s="729"/>
    </row>
    <row r="57" spans="1:9" s="42" customFormat="1" ht="6" customHeight="1">
      <c r="A57" s="287"/>
      <c r="B57" s="287"/>
      <c r="C57" s="338"/>
      <c r="D57" s="339"/>
      <c r="E57" s="730"/>
      <c r="F57" s="731"/>
      <c r="G57" s="731"/>
      <c r="H57" s="731"/>
      <c r="I57" s="732"/>
    </row>
    <row r="58" spans="1:9" s="42" customFormat="1" ht="17.100000000000001" customHeight="1">
      <c r="A58" s="290" t="s">
        <v>176</v>
      </c>
      <c r="B58" s="290"/>
      <c r="C58" s="292"/>
      <c r="D58" s="292"/>
      <c r="E58" s="292"/>
      <c r="F58" s="292"/>
      <c r="G58" s="292"/>
      <c r="H58" s="292"/>
      <c r="I58" s="292"/>
    </row>
    <row r="59" spans="1:9" s="42" customFormat="1" ht="34.5" customHeight="1">
      <c r="A59" s="733" t="s">
        <v>173</v>
      </c>
      <c r="B59" s="733"/>
      <c r="C59" s="295" t="s">
        <v>183</v>
      </c>
      <c r="D59" s="733" t="s">
        <v>136</v>
      </c>
      <c r="E59" s="733"/>
      <c r="F59" s="294" t="s">
        <v>174</v>
      </c>
      <c r="G59" s="295" t="s">
        <v>184</v>
      </c>
      <c r="H59" s="733" t="s">
        <v>175</v>
      </c>
      <c r="I59" s="733"/>
    </row>
    <row r="60" spans="1:9" s="42" customFormat="1" ht="17.100000000000001" customHeight="1">
      <c r="A60" s="889"/>
      <c r="B60" s="889"/>
      <c r="C60" s="185"/>
      <c r="D60" s="753"/>
      <c r="E60" s="753"/>
      <c r="F60" s="185"/>
      <c r="G60" s="296">
        <f>C60+D60-F60</f>
        <v>0</v>
      </c>
      <c r="H60" s="889"/>
      <c r="I60" s="889"/>
    </row>
    <row r="61" spans="1:9" s="42" customFormat="1" ht="17.100000000000001" customHeight="1">
      <c r="A61" s="714"/>
      <c r="B61" s="715"/>
      <c r="C61" s="185"/>
      <c r="D61" s="756"/>
      <c r="E61" s="757"/>
      <c r="F61" s="185"/>
      <c r="G61" s="296">
        <f>C61+D61-F61</f>
        <v>0</v>
      </c>
      <c r="H61" s="714"/>
      <c r="I61" s="715"/>
    </row>
    <row r="62" spans="1:9" s="42" customFormat="1" ht="17.100000000000001" customHeight="1">
      <c r="A62" s="714"/>
      <c r="B62" s="715"/>
      <c r="C62" s="185"/>
      <c r="D62" s="756"/>
      <c r="E62" s="757"/>
      <c r="F62" s="185"/>
      <c r="G62" s="296">
        <f>C62+D62-F62</f>
        <v>0</v>
      </c>
      <c r="H62" s="714"/>
      <c r="I62" s="715"/>
    </row>
    <row r="63" spans="1:9" s="42" customFormat="1" ht="17.100000000000001" customHeight="1">
      <c r="A63" s="714"/>
      <c r="B63" s="715"/>
      <c r="C63" s="185"/>
      <c r="D63" s="756"/>
      <c r="E63" s="757"/>
      <c r="F63" s="185"/>
      <c r="G63" s="296">
        <f>C63+D63-F63</f>
        <v>0</v>
      </c>
      <c r="H63" s="714"/>
      <c r="I63" s="715"/>
    </row>
    <row r="64" spans="1:9" s="42" customFormat="1" ht="17.100000000000001" customHeight="1" thickBot="1">
      <c r="A64" s="894"/>
      <c r="B64" s="896"/>
      <c r="C64" s="190"/>
      <c r="D64" s="760"/>
      <c r="E64" s="761"/>
      <c r="F64" s="190"/>
      <c r="G64" s="296">
        <f>C64+D64-F64</f>
        <v>0</v>
      </c>
      <c r="H64" s="714"/>
      <c r="I64" s="715"/>
    </row>
    <row r="65" spans="1:9" s="42" customFormat="1" ht="17.100000000000001" customHeight="1" thickBot="1">
      <c r="A65" s="746" t="s">
        <v>177</v>
      </c>
      <c r="B65" s="747"/>
      <c r="C65" s="297">
        <f>SUM(C60:C64)</f>
        <v>0</v>
      </c>
      <c r="D65" s="748">
        <f>SUM(D60:E64)</f>
        <v>0</v>
      </c>
      <c r="E65" s="749"/>
      <c r="F65" s="297">
        <f>SUM(F60:F64)</f>
        <v>0</v>
      </c>
      <c r="G65" s="298">
        <f>SUM(G60:G64)</f>
        <v>0</v>
      </c>
      <c r="H65" s="936"/>
      <c r="I65" s="715"/>
    </row>
    <row r="66" spans="1:9" s="42" customFormat="1" ht="17.100000000000001" customHeight="1">
      <c r="A66" s="299" t="s">
        <v>178</v>
      </c>
      <c r="B66" s="299"/>
      <c r="C66" s="300">
        <f>C65-C12</f>
        <v>0</v>
      </c>
      <c r="D66" s="300">
        <f>D65-C25</f>
        <v>0</v>
      </c>
      <c r="E66" s="300"/>
      <c r="F66" s="300">
        <f>F65-C54</f>
        <v>0</v>
      </c>
      <c r="G66" s="300">
        <f>G65-C56</f>
        <v>0</v>
      </c>
      <c r="H66" s="316"/>
      <c r="I66" s="316"/>
    </row>
    <row r="67" spans="1:9" s="42" customFormat="1" ht="17.100000000000001" customHeight="1">
      <c r="A67" s="57"/>
      <c r="B67" s="57"/>
      <c r="C67" s="57"/>
      <c r="D67" s="57"/>
      <c r="E67" s="57"/>
      <c r="F67" s="57"/>
    </row>
    <row r="68" spans="1:9" s="42" customFormat="1" ht="13.8">
      <c r="A68" s="57"/>
      <c r="B68" s="57"/>
      <c r="C68" s="57"/>
      <c r="D68" s="57"/>
      <c r="E68" s="57"/>
      <c r="F68" s="57"/>
    </row>
    <row r="69" spans="1:9" s="42" customFormat="1" ht="13.8">
      <c r="A69" s="57"/>
      <c r="B69" s="57"/>
      <c r="C69" s="57"/>
      <c r="D69" s="57"/>
      <c r="E69" s="57"/>
      <c r="F69" s="57"/>
    </row>
    <row r="70" spans="1:9" s="42" customFormat="1" ht="13.8">
      <c r="A70" s="57"/>
      <c r="B70" s="57"/>
      <c r="C70" s="57"/>
      <c r="D70" s="57"/>
      <c r="E70" s="57"/>
      <c r="F70" s="57"/>
    </row>
    <row r="71" spans="1:9" s="42" customFormat="1" ht="13.8">
      <c r="A71" s="57"/>
      <c r="B71" s="57"/>
      <c r="C71" s="57"/>
      <c r="D71" s="57"/>
      <c r="E71" s="57"/>
      <c r="F71" s="57"/>
    </row>
    <row r="72" spans="1:9" s="42" customFormat="1" ht="13.8">
      <c r="A72" s="57"/>
      <c r="B72" s="57"/>
      <c r="C72" s="57"/>
      <c r="D72" s="57"/>
      <c r="E72" s="57"/>
      <c r="F72" s="57"/>
    </row>
    <row r="73" spans="1:9" s="42" customFormat="1" ht="13.8">
      <c r="A73" s="57"/>
      <c r="B73" s="57"/>
      <c r="C73" s="57"/>
      <c r="D73" s="57"/>
      <c r="E73" s="57"/>
      <c r="F73" s="57"/>
    </row>
    <row r="74" spans="1:9" s="42" customFormat="1" ht="13.8">
      <c r="A74" s="57"/>
      <c r="B74" s="57"/>
      <c r="C74" s="57"/>
      <c r="D74" s="57"/>
      <c r="E74" s="57"/>
      <c r="F74" s="57"/>
    </row>
    <row r="75" spans="1:9" s="42" customFormat="1" ht="13.8">
      <c r="A75" s="57"/>
      <c r="B75" s="57"/>
      <c r="C75" s="57"/>
      <c r="D75" s="57"/>
      <c r="E75" s="57"/>
      <c r="F75" s="57"/>
    </row>
    <row r="76" spans="1:9" s="42" customFormat="1" ht="13.8">
      <c r="A76" s="57"/>
      <c r="B76" s="57"/>
      <c r="C76" s="57"/>
      <c r="D76" s="57"/>
      <c r="E76" s="57"/>
      <c r="F76" s="57"/>
    </row>
    <row r="77" spans="1:9" s="42" customFormat="1" ht="13.8">
      <c r="A77" s="57"/>
      <c r="B77" s="57"/>
      <c r="C77" s="57"/>
      <c r="D77" s="57"/>
      <c r="E77" s="57"/>
      <c r="F77" s="57"/>
    </row>
    <row r="78" spans="1:9" s="42" customFormat="1" ht="13.8">
      <c r="A78" s="57"/>
      <c r="B78" s="57"/>
      <c r="C78" s="57"/>
      <c r="D78" s="57"/>
      <c r="E78" s="57"/>
      <c r="F78" s="57"/>
    </row>
    <row r="79" spans="1:9" s="42" customFormat="1" ht="13.8">
      <c r="A79" s="57"/>
      <c r="B79" s="57"/>
      <c r="C79" s="57"/>
      <c r="D79" s="57"/>
      <c r="E79" s="57"/>
      <c r="F79" s="57"/>
    </row>
    <row r="80" spans="1:9" s="42" customFormat="1" ht="13.8">
      <c r="A80" s="57"/>
      <c r="B80" s="57"/>
      <c r="C80" s="57"/>
      <c r="D80" s="57"/>
      <c r="E80" s="57"/>
      <c r="F80" s="57"/>
    </row>
    <row r="81" spans="1:6" s="42" customFormat="1" ht="13.8">
      <c r="A81" s="57"/>
      <c r="B81" s="57"/>
      <c r="C81" s="57"/>
      <c r="D81" s="57"/>
      <c r="E81" s="57"/>
      <c r="F81" s="57"/>
    </row>
    <row r="82" spans="1:6" s="42" customFormat="1" ht="13.8">
      <c r="A82" s="57"/>
      <c r="B82" s="57"/>
      <c r="C82" s="57"/>
      <c r="D82" s="57"/>
      <c r="E82" s="57"/>
      <c r="F82" s="57"/>
    </row>
    <row r="83" spans="1:6" s="42" customFormat="1" ht="13.8">
      <c r="A83" s="57"/>
      <c r="B83" s="57"/>
      <c r="C83" s="57"/>
      <c r="D83" s="57"/>
      <c r="E83" s="57"/>
      <c r="F83" s="57"/>
    </row>
    <row r="84" spans="1:6" s="42" customFormat="1" ht="13.8">
      <c r="A84" s="57"/>
      <c r="B84" s="57"/>
      <c r="C84" s="57"/>
      <c r="D84" s="57"/>
      <c r="E84" s="57"/>
      <c r="F84" s="57"/>
    </row>
    <row r="85" spans="1:6" s="42" customFormat="1" ht="13.8">
      <c r="A85" s="57"/>
      <c r="B85" s="57"/>
      <c r="C85" s="57"/>
      <c r="D85" s="57"/>
      <c r="E85" s="57"/>
      <c r="F85" s="57"/>
    </row>
    <row r="86" spans="1:6" s="42" customFormat="1" ht="13.8">
      <c r="A86" s="57"/>
      <c r="B86" s="57"/>
      <c r="C86" s="57"/>
      <c r="D86" s="57"/>
      <c r="E86" s="57"/>
      <c r="F86" s="57"/>
    </row>
    <row r="87" spans="1:6" s="42" customFormat="1" ht="13.8">
      <c r="A87" s="57"/>
      <c r="B87" s="57"/>
      <c r="C87" s="57"/>
      <c r="D87" s="57"/>
      <c r="E87" s="57"/>
      <c r="F87" s="57"/>
    </row>
    <row r="88" spans="1:6" s="42" customFormat="1" ht="13.8">
      <c r="A88" s="57"/>
      <c r="B88" s="57"/>
      <c r="C88" s="57"/>
      <c r="D88" s="57"/>
      <c r="E88" s="57"/>
      <c r="F88" s="57"/>
    </row>
    <row r="89" spans="1:6" s="42" customFormat="1" ht="13.8">
      <c r="A89" s="57"/>
      <c r="B89" s="57"/>
      <c r="C89" s="57"/>
      <c r="D89" s="57"/>
      <c r="E89" s="57"/>
      <c r="F89" s="57"/>
    </row>
    <row r="90" spans="1:6" s="42" customFormat="1" ht="13.8">
      <c r="A90" s="57"/>
      <c r="B90" s="57"/>
      <c r="C90" s="57"/>
      <c r="D90" s="57"/>
      <c r="E90" s="57"/>
      <c r="F90" s="57"/>
    </row>
    <row r="91" spans="1:6" s="42" customFormat="1" ht="13.8">
      <c r="A91" s="57"/>
      <c r="B91" s="57"/>
      <c r="C91" s="57"/>
      <c r="D91" s="57"/>
      <c r="E91" s="57"/>
      <c r="F91" s="57"/>
    </row>
    <row r="92" spans="1:6" s="42" customFormat="1" ht="13.8">
      <c r="A92" s="57"/>
      <c r="B92" s="57"/>
      <c r="C92" s="57"/>
      <c r="D92" s="57"/>
      <c r="E92" s="57"/>
      <c r="F92" s="57"/>
    </row>
    <row r="93" spans="1:6" s="42" customFormat="1" ht="13.8">
      <c r="A93" s="57"/>
      <c r="B93" s="57"/>
      <c r="C93" s="57"/>
      <c r="D93" s="57"/>
      <c r="E93" s="57"/>
      <c r="F93" s="57"/>
    </row>
    <row r="94" spans="1:6" s="42" customFormat="1" ht="13.8">
      <c r="A94" s="57"/>
      <c r="B94" s="57"/>
      <c r="C94" s="57"/>
      <c r="D94" s="57"/>
      <c r="E94" s="57"/>
      <c r="F94" s="57"/>
    </row>
    <row r="95" spans="1:6" s="42" customFormat="1" ht="13.8">
      <c r="A95" s="57"/>
      <c r="B95" s="57"/>
      <c r="C95" s="57"/>
      <c r="D95" s="57"/>
      <c r="E95" s="57"/>
      <c r="F95" s="57"/>
    </row>
    <row r="96" spans="1:6" s="42" customFormat="1" ht="13.8">
      <c r="A96" s="57"/>
      <c r="B96" s="57"/>
      <c r="C96" s="57"/>
      <c r="D96" s="57"/>
      <c r="E96" s="57"/>
      <c r="F96" s="57"/>
    </row>
    <row r="97" spans="1:6" s="42" customFormat="1" ht="13.8">
      <c r="A97" s="57"/>
      <c r="B97" s="57"/>
      <c r="C97" s="57"/>
      <c r="D97" s="57"/>
      <c r="E97" s="57"/>
      <c r="F97" s="57"/>
    </row>
    <row r="98" spans="1:6" s="42" customFormat="1" ht="13.8">
      <c r="A98" s="57"/>
      <c r="B98" s="57"/>
      <c r="C98" s="57"/>
      <c r="D98" s="57"/>
      <c r="E98" s="57"/>
      <c r="F98" s="57"/>
    </row>
    <row r="99" spans="1:6" s="42" customFormat="1" ht="13.8">
      <c r="A99" s="57"/>
      <c r="B99" s="57"/>
      <c r="C99" s="57"/>
      <c r="D99" s="57"/>
      <c r="E99" s="57"/>
      <c r="F99" s="57"/>
    </row>
    <row r="100" spans="1:6" s="42" customFormat="1" ht="13.8">
      <c r="A100" s="57"/>
      <c r="B100" s="57"/>
      <c r="C100" s="57"/>
      <c r="D100" s="57"/>
      <c r="E100" s="57"/>
      <c r="F100" s="57"/>
    </row>
    <row r="101" spans="1:6" s="42" customFormat="1" ht="13.8">
      <c r="A101" s="57"/>
      <c r="B101" s="57"/>
      <c r="C101" s="57"/>
      <c r="D101" s="57"/>
      <c r="E101" s="57"/>
      <c r="F101" s="57"/>
    </row>
    <row r="102" spans="1:6" s="42" customFormat="1" ht="13.8">
      <c r="A102" s="57"/>
      <c r="B102" s="57"/>
      <c r="C102" s="57"/>
      <c r="D102" s="57"/>
      <c r="E102" s="57"/>
      <c r="F102" s="57"/>
    </row>
    <row r="103" spans="1:6" s="42" customFormat="1" ht="13.8">
      <c r="A103" s="57"/>
      <c r="B103" s="57"/>
      <c r="C103" s="57"/>
      <c r="D103" s="57"/>
      <c r="E103" s="57"/>
      <c r="F103" s="57"/>
    </row>
    <row r="104" spans="1:6" s="42" customFormat="1" ht="13.8">
      <c r="A104" s="57"/>
      <c r="B104" s="57"/>
      <c r="C104" s="57"/>
      <c r="D104" s="57"/>
      <c r="E104" s="57"/>
      <c r="F104" s="57"/>
    </row>
    <row r="105" spans="1:6" s="42" customFormat="1" ht="13.8">
      <c r="A105" s="57"/>
      <c r="B105" s="57"/>
      <c r="C105" s="57"/>
      <c r="D105" s="57"/>
      <c r="E105" s="57"/>
      <c r="F105" s="57"/>
    </row>
    <row r="106" spans="1:6" s="42" customFormat="1" ht="13.8">
      <c r="A106" s="57"/>
      <c r="B106" s="57"/>
      <c r="C106" s="57"/>
      <c r="D106" s="57"/>
      <c r="E106" s="57"/>
      <c r="F106" s="57"/>
    </row>
    <row r="107" spans="1:6" s="42" customFormat="1" ht="13.8">
      <c r="A107" s="57"/>
      <c r="B107" s="57"/>
      <c r="C107" s="57"/>
      <c r="D107" s="57"/>
      <c r="E107" s="57"/>
      <c r="F107" s="57"/>
    </row>
    <row r="108" spans="1:6" s="42" customFormat="1" ht="13.8">
      <c r="A108" s="57"/>
      <c r="B108" s="57"/>
      <c r="C108" s="57"/>
      <c r="D108" s="57"/>
      <c r="E108" s="57"/>
      <c r="F108" s="57"/>
    </row>
    <row r="109" spans="1:6" s="42" customFormat="1" ht="13.8">
      <c r="A109" s="57"/>
      <c r="B109" s="57"/>
      <c r="C109" s="57"/>
      <c r="D109" s="57"/>
      <c r="E109" s="57"/>
      <c r="F109" s="57"/>
    </row>
    <row r="110" spans="1:6" s="42" customFormat="1" ht="13.8">
      <c r="A110" s="57"/>
      <c r="B110" s="57"/>
      <c r="C110" s="57"/>
      <c r="D110" s="57"/>
      <c r="E110" s="57"/>
      <c r="F110" s="57"/>
    </row>
    <row r="111" spans="1:6" s="42" customFormat="1" ht="13.8">
      <c r="A111" s="57"/>
      <c r="B111" s="57"/>
      <c r="C111" s="57"/>
      <c r="D111" s="57"/>
      <c r="E111" s="57"/>
      <c r="F111" s="57"/>
    </row>
    <row r="112" spans="1:6" s="42" customFormat="1" ht="13.8">
      <c r="A112" s="57"/>
      <c r="B112" s="57"/>
      <c r="C112" s="57"/>
      <c r="D112" s="57"/>
      <c r="E112" s="57"/>
      <c r="F112" s="57"/>
    </row>
    <row r="113" spans="1:6" s="42" customFormat="1" ht="13.8">
      <c r="A113" s="57"/>
      <c r="B113" s="57"/>
      <c r="C113" s="57"/>
      <c r="D113" s="57"/>
      <c r="E113" s="57"/>
      <c r="F113" s="57"/>
    </row>
    <row r="114" spans="1:6" s="42" customFormat="1" ht="13.8">
      <c r="A114" s="57"/>
      <c r="B114" s="57"/>
      <c r="C114" s="57"/>
      <c r="D114" s="57"/>
      <c r="E114" s="57"/>
      <c r="F114" s="57"/>
    </row>
    <row r="115" spans="1:6" s="42" customFormat="1" ht="13.8">
      <c r="A115" s="57"/>
      <c r="B115" s="57"/>
      <c r="C115" s="57"/>
      <c r="D115" s="57"/>
      <c r="E115" s="57"/>
      <c r="F115" s="57"/>
    </row>
    <row r="116" spans="1:6" s="42" customFormat="1" ht="13.8">
      <c r="A116" s="57"/>
      <c r="B116" s="57"/>
      <c r="C116" s="57"/>
      <c r="D116" s="57"/>
      <c r="E116" s="57"/>
      <c r="F116" s="57"/>
    </row>
    <row r="117" spans="1:6" s="42" customFormat="1" ht="13.8">
      <c r="A117" s="57"/>
      <c r="B117" s="57"/>
      <c r="C117" s="57"/>
      <c r="D117" s="57"/>
      <c r="E117" s="57"/>
      <c r="F117" s="57"/>
    </row>
    <row r="118" spans="1:6" s="42" customFormat="1" ht="13.8">
      <c r="A118" s="57"/>
      <c r="B118" s="57"/>
      <c r="C118" s="57"/>
      <c r="D118" s="57"/>
      <c r="E118" s="57"/>
      <c r="F118" s="57"/>
    </row>
    <row r="119" spans="1:6" s="42" customFormat="1" ht="13.8">
      <c r="A119" s="57"/>
      <c r="B119" s="57"/>
      <c r="C119" s="57"/>
      <c r="D119" s="57"/>
      <c r="E119" s="57"/>
      <c r="F119" s="57"/>
    </row>
    <row r="120" spans="1:6" s="42" customFormat="1" ht="13.8">
      <c r="A120" s="57"/>
      <c r="B120" s="57"/>
      <c r="C120" s="57"/>
      <c r="D120" s="57"/>
      <c r="E120" s="57"/>
      <c r="F120" s="57"/>
    </row>
    <row r="121" spans="1:6" s="42" customFormat="1" ht="13.8">
      <c r="A121" s="57"/>
      <c r="B121" s="57"/>
      <c r="C121" s="57"/>
      <c r="D121" s="57"/>
      <c r="E121" s="57"/>
      <c r="F121" s="57"/>
    </row>
    <row r="122" spans="1:6" s="42" customFormat="1" ht="13.8">
      <c r="A122" s="57"/>
      <c r="B122" s="57"/>
      <c r="C122" s="57"/>
      <c r="D122" s="57"/>
      <c r="E122" s="57"/>
      <c r="F122" s="57"/>
    </row>
    <row r="123" spans="1:6" s="42" customFormat="1" ht="13.8">
      <c r="A123" s="57"/>
      <c r="B123" s="57"/>
      <c r="C123" s="57"/>
      <c r="D123" s="57"/>
      <c r="E123" s="57"/>
      <c r="F123" s="57"/>
    </row>
    <row r="124" spans="1:6" s="42" customFormat="1" ht="13.8">
      <c r="A124" s="57"/>
      <c r="B124" s="57"/>
      <c r="C124" s="57"/>
      <c r="D124" s="57"/>
      <c r="E124" s="57"/>
      <c r="F124" s="57"/>
    </row>
    <row r="125" spans="1:6" s="42" customFormat="1" ht="13.8">
      <c r="A125" s="57"/>
      <c r="B125" s="57"/>
      <c r="C125" s="57"/>
      <c r="D125" s="57"/>
      <c r="E125" s="57"/>
      <c r="F125" s="57"/>
    </row>
    <row r="126" spans="1:6" s="42" customFormat="1" ht="13.8">
      <c r="A126" s="57"/>
      <c r="B126" s="57"/>
      <c r="C126" s="57"/>
      <c r="D126" s="57"/>
      <c r="E126" s="57"/>
      <c r="F126" s="57"/>
    </row>
    <row r="127" spans="1:6" s="42" customFormat="1" ht="13.8">
      <c r="A127" s="57"/>
      <c r="B127" s="57"/>
      <c r="C127" s="57"/>
      <c r="D127" s="57"/>
      <c r="E127" s="57"/>
      <c r="F127" s="57"/>
    </row>
    <row r="128" spans="1:6" s="42" customFormat="1" ht="13.8">
      <c r="A128" s="57"/>
      <c r="B128" s="57"/>
      <c r="C128" s="57"/>
      <c r="D128" s="57"/>
      <c r="E128" s="57"/>
      <c r="F128" s="57"/>
    </row>
    <row r="129" spans="1:6" s="42" customFormat="1" ht="13.8">
      <c r="A129" s="57"/>
      <c r="B129" s="57"/>
      <c r="C129" s="57"/>
      <c r="D129" s="57"/>
      <c r="E129" s="57"/>
      <c r="F129" s="57"/>
    </row>
    <row r="130" spans="1:6" s="42" customFormat="1" ht="13.8">
      <c r="A130" s="57"/>
      <c r="B130" s="57"/>
      <c r="C130" s="57"/>
      <c r="D130" s="57"/>
      <c r="E130" s="57"/>
      <c r="F130" s="57"/>
    </row>
    <row r="131" spans="1:6" s="42" customFormat="1" ht="13.8">
      <c r="A131" s="57"/>
      <c r="B131" s="57"/>
      <c r="C131" s="57"/>
      <c r="D131" s="57"/>
      <c r="E131" s="57"/>
      <c r="F131" s="57"/>
    </row>
    <row r="132" spans="1:6" s="42" customFormat="1" ht="13.8">
      <c r="A132" s="57"/>
      <c r="B132" s="57"/>
      <c r="C132" s="57"/>
      <c r="D132" s="57"/>
      <c r="E132" s="57"/>
      <c r="F132" s="57"/>
    </row>
    <row r="133" spans="1:6" s="42" customFormat="1" ht="13.8">
      <c r="A133" s="57"/>
      <c r="B133" s="57"/>
      <c r="C133" s="57"/>
      <c r="D133" s="57"/>
      <c r="E133" s="57"/>
      <c r="F133" s="57"/>
    </row>
    <row r="134" spans="1:6" s="42" customFormat="1" ht="13.8">
      <c r="A134" s="57"/>
      <c r="B134" s="57"/>
      <c r="C134" s="57"/>
      <c r="D134" s="57"/>
      <c r="E134" s="57"/>
      <c r="F134" s="57"/>
    </row>
    <row r="135" spans="1:6" s="42" customFormat="1" ht="13.8">
      <c r="A135" s="57"/>
      <c r="B135" s="57"/>
      <c r="C135" s="57"/>
      <c r="D135" s="57"/>
      <c r="E135" s="57"/>
      <c r="F135" s="57"/>
    </row>
    <row r="136" spans="1:6" s="42" customFormat="1" ht="13.8">
      <c r="A136" s="57"/>
      <c r="B136" s="57"/>
      <c r="C136" s="57"/>
      <c r="D136" s="57"/>
      <c r="E136" s="57"/>
      <c r="F136" s="57"/>
    </row>
    <row r="137" spans="1:6" s="42" customFormat="1" ht="13.8">
      <c r="A137" s="57"/>
      <c r="B137" s="57"/>
      <c r="C137" s="57"/>
      <c r="D137" s="57"/>
      <c r="E137" s="57"/>
      <c r="F137" s="57"/>
    </row>
    <row r="138" spans="1:6" s="42" customFormat="1" ht="13.8">
      <c r="A138" s="57"/>
      <c r="B138" s="57"/>
      <c r="C138" s="57"/>
      <c r="D138" s="57"/>
      <c r="E138" s="57"/>
      <c r="F138" s="57"/>
    </row>
    <row r="139" spans="1:6" s="42" customFormat="1" ht="13.8">
      <c r="A139" s="57"/>
      <c r="B139" s="57"/>
      <c r="C139" s="57"/>
      <c r="D139" s="57"/>
      <c r="E139" s="57"/>
      <c r="F139" s="57"/>
    </row>
    <row r="140" spans="1:6" s="42" customFormat="1" ht="13.8">
      <c r="A140" s="57"/>
      <c r="B140" s="57"/>
      <c r="C140" s="57"/>
      <c r="D140" s="57"/>
      <c r="E140" s="57"/>
      <c r="F140" s="57"/>
    </row>
    <row r="141" spans="1:6" s="42" customFormat="1" ht="13.8">
      <c r="A141" s="57"/>
      <c r="B141" s="57"/>
      <c r="C141" s="57"/>
      <c r="D141" s="57"/>
      <c r="E141" s="57"/>
      <c r="F141" s="57"/>
    </row>
    <row r="142" spans="1:6" s="42" customFormat="1" ht="13.8">
      <c r="A142" s="57"/>
      <c r="B142" s="57"/>
      <c r="C142" s="57"/>
      <c r="D142" s="57"/>
      <c r="E142" s="57"/>
      <c r="F142" s="57"/>
    </row>
    <row r="143" spans="1:6" s="42" customFormat="1" ht="13.8">
      <c r="A143" s="57"/>
      <c r="B143" s="57"/>
      <c r="C143" s="57"/>
      <c r="D143" s="57"/>
      <c r="E143" s="57"/>
      <c r="F143" s="57"/>
    </row>
    <row r="144" spans="1:6" s="42" customFormat="1" ht="13.8">
      <c r="A144" s="57"/>
      <c r="B144" s="57"/>
      <c r="C144" s="57"/>
      <c r="D144" s="57"/>
      <c r="E144" s="57"/>
      <c r="F144" s="57"/>
    </row>
    <row r="145" spans="1:6" s="42" customFormat="1" ht="13.8">
      <c r="A145" s="57"/>
      <c r="B145" s="57"/>
      <c r="C145" s="57"/>
      <c r="D145" s="57"/>
      <c r="E145" s="57"/>
      <c r="F145" s="57"/>
    </row>
    <row r="146" spans="1:6" s="42" customFormat="1" ht="13.8">
      <c r="A146" s="57"/>
      <c r="B146" s="57"/>
      <c r="C146" s="57"/>
      <c r="D146" s="57"/>
      <c r="E146" s="57"/>
      <c r="F146" s="57"/>
    </row>
    <row r="147" spans="1:6" s="42" customFormat="1" ht="13.8">
      <c r="A147" s="57"/>
      <c r="B147" s="57"/>
      <c r="C147" s="57"/>
      <c r="D147" s="57"/>
      <c r="E147" s="57"/>
      <c r="F147" s="57"/>
    </row>
    <row r="148" spans="1:6" s="42" customFormat="1" ht="13.8">
      <c r="A148" s="57"/>
      <c r="B148" s="57"/>
      <c r="C148" s="57"/>
      <c r="D148" s="57"/>
      <c r="E148" s="57"/>
      <c r="F148" s="57"/>
    </row>
    <row r="149" spans="1:6" s="42" customFormat="1" ht="13.8">
      <c r="A149" s="57"/>
      <c r="B149" s="57"/>
      <c r="C149" s="57"/>
      <c r="D149" s="57"/>
      <c r="E149" s="57"/>
      <c r="F149" s="57"/>
    </row>
    <row r="150" spans="1:6" s="42" customFormat="1" ht="13.8">
      <c r="A150" s="57"/>
      <c r="B150" s="57"/>
      <c r="C150" s="57"/>
      <c r="D150" s="57"/>
      <c r="E150" s="57"/>
      <c r="F150" s="57"/>
    </row>
    <row r="151" spans="1:6" s="42" customFormat="1" ht="13.8">
      <c r="A151" s="57"/>
      <c r="B151" s="57"/>
      <c r="C151" s="57"/>
      <c r="D151" s="57"/>
      <c r="E151" s="57"/>
      <c r="F151" s="57"/>
    </row>
    <row r="152" spans="1:6" s="42" customFormat="1" ht="13.8">
      <c r="A152" s="57"/>
      <c r="B152" s="57"/>
      <c r="C152" s="57"/>
      <c r="D152" s="57"/>
      <c r="E152" s="57"/>
      <c r="F152" s="57"/>
    </row>
    <row r="153" spans="1:6" s="42" customFormat="1" ht="13.8">
      <c r="A153" s="57"/>
      <c r="B153" s="57"/>
      <c r="C153" s="57"/>
      <c r="D153" s="57"/>
      <c r="E153" s="57"/>
      <c r="F153" s="57"/>
    </row>
    <row r="154" spans="1:6" s="42" customFormat="1" ht="13.8">
      <c r="A154" s="57"/>
      <c r="B154" s="57"/>
      <c r="C154" s="57"/>
      <c r="D154" s="57"/>
      <c r="E154" s="57"/>
      <c r="F154" s="57"/>
    </row>
    <row r="155" spans="1:6" s="42" customFormat="1" ht="13.8">
      <c r="A155" s="57"/>
      <c r="B155" s="57"/>
      <c r="C155" s="57"/>
      <c r="D155" s="57"/>
      <c r="E155" s="57"/>
      <c r="F155" s="57"/>
    </row>
    <row r="156" spans="1:6" s="42" customFormat="1" ht="13.8">
      <c r="A156" s="57"/>
      <c r="B156" s="57"/>
      <c r="C156" s="57"/>
      <c r="D156" s="57"/>
      <c r="E156" s="57"/>
      <c r="F156" s="57"/>
    </row>
    <row r="157" spans="1:6" s="42" customFormat="1" ht="13.8">
      <c r="A157" s="57"/>
      <c r="B157" s="57"/>
      <c r="C157" s="57"/>
      <c r="D157" s="57"/>
      <c r="E157" s="57"/>
      <c r="F157" s="57"/>
    </row>
    <row r="158" spans="1:6" s="42" customFormat="1" ht="13.8">
      <c r="A158" s="57"/>
      <c r="B158" s="57"/>
      <c r="C158" s="57"/>
      <c r="D158" s="57"/>
      <c r="E158" s="57"/>
      <c r="F158" s="57"/>
    </row>
    <row r="159" spans="1:6" s="42" customFormat="1" ht="13.8">
      <c r="A159" s="57"/>
      <c r="B159" s="57"/>
      <c r="C159" s="57"/>
      <c r="D159" s="57"/>
      <c r="E159" s="57"/>
      <c r="F159" s="57"/>
    </row>
    <row r="160" spans="1:6" s="42" customFormat="1" ht="13.8">
      <c r="A160" s="57"/>
      <c r="B160" s="57"/>
      <c r="C160" s="57"/>
      <c r="D160" s="57"/>
      <c r="E160" s="57"/>
      <c r="F160" s="57"/>
    </row>
    <row r="161" spans="1:6" s="42" customFormat="1" ht="13.8">
      <c r="A161" s="57"/>
      <c r="B161" s="57"/>
      <c r="C161" s="57"/>
      <c r="D161" s="57"/>
      <c r="E161" s="57"/>
      <c r="F161" s="57"/>
    </row>
    <row r="162" spans="1:6" s="42" customFormat="1" ht="13.8">
      <c r="A162" s="57"/>
      <c r="B162" s="57"/>
      <c r="C162" s="57"/>
      <c r="D162" s="57"/>
      <c r="E162" s="57"/>
      <c r="F162" s="57"/>
    </row>
    <row r="163" spans="1:6" s="42" customFormat="1" ht="13.8">
      <c r="A163" s="57"/>
      <c r="B163" s="57"/>
      <c r="C163" s="57"/>
      <c r="D163" s="57"/>
      <c r="E163" s="57"/>
      <c r="F163" s="57"/>
    </row>
    <row r="164" spans="1:6" s="42" customFormat="1" ht="13.8">
      <c r="A164" s="57"/>
      <c r="B164" s="57"/>
      <c r="C164" s="57"/>
      <c r="D164" s="57"/>
      <c r="E164" s="57"/>
      <c r="F164" s="57"/>
    </row>
    <row r="165" spans="1:6" s="42" customFormat="1" ht="13.8">
      <c r="A165" s="57"/>
      <c r="B165" s="57"/>
      <c r="C165" s="57"/>
      <c r="D165" s="57"/>
      <c r="E165" s="57"/>
      <c r="F165" s="57"/>
    </row>
    <row r="166" spans="1:6" s="42" customFormat="1" ht="13.8">
      <c r="A166" s="57"/>
      <c r="B166" s="57"/>
      <c r="C166" s="57"/>
      <c r="D166" s="57"/>
      <c r="E166" s="57"/>
      <c r="F166" s="57"/>
    </row>
    <row r="167" spans="1:6" s="42" customFormat="1" ht="13.8">
      <c r="A167" s="57"/>
      <c r="B167" s="57"/>
      <c r="C167" s="57"/>
      <c r="D167" s="57"/>
      <c r="E167" s="57"/>
      <c r="F167" s="57"/>
    </row>
    <row r="168" spans="1:6" s="42" customFormat="1" ht="13.8">
      <c r="A168" s="57"/>
      <c r="B168" s="57"/>
      <c r="C168" s="57"/>
      <c r="D168" s="57"/>
      <c r="E168" s="57"/>
      <c r="F168" s="57"/>
    </row>
    <row r="169" spans="1:6" s="42" customFormat="1" ht="13.8">
      <c r="A169" s="57"/>
      <c r="B169" s="57"/>
      <c r="C169" s="57"/>
      <c r="D169" s="57"/>
      <c r="E169" s="57"/>
      <c r="F169" s="57"/>
    </row>
    <row r="170" spans="1:6" s="42" customFormat="1" ht="13.8">
      <c r="A170" s="57"/>
      <c r="B170" s="57"/>
      <c r="C170" s="57"/>
      <c r="D170" s="57"/>
      <c r="E170" s="57"/>
      <c r="F170" s="57"/>
    </row>
    <row r="171" spans="1:6" s="42" customFormat="1" ht="13.8">
      <c r="A171" s="57"/>
      <c r="B171" s="57"/>
      <c r="C171" s="57"/>
      <c r="D171" s="57"/>
      <c r="E171" s="57"/>
      <c r="F171" s="57"/>
    </row>
    <row r="172" spans="1:6" s="42" customFormat="1" ht="13.8">
      <c r="A172" s="57"/>
      <c r="B172" s="57"/>
      <c r="C172" s="57"/>
      <c r="D172" s="57"/>
      <c r="E172" s="57"/>
      <c r="F172" s="57"/>
    </row>
    <row r="173" spans="1:6" s="42" customFormat="1" ht="13.8">
      <c r="A173" s="57"/>
      <c r="B173" s="57"/>
      <c r="C173" s="57"/>
      <c r="D173" s="57"/>
      <c r="E173" s="57"/>
      <c r="F173" s="57"/>
    </row>
    <row r="174" spans="1:6" s="42" customFormat="1" ht="13.8">
      <c r="A174" s="57"/>
      <c r="B174" s="57"/>
      <c r="C174" s="57"/>
      <c r="D174" s="57"/>
      <c r="E174" s="57"/>
      <c r="F174" s="57"/>
    </row>
    <row r="175" spans="1:6" s="42" customFormat="1" ht="13.8">
      <c r="A175" s="57"/>
      <c r="B175" s="57"/>
      <c r="C175" s="57"/>
      <c r="D175" s="57"/>
      <c r="E175" s="57"/>
      <c r="F175" s="57"/>
    </row>
    <row r="176" spans="1:6" s="42" customFormat="1" ht="13.8">
      <c r="A176" s="57"/>
      <c r="B176" s="57"/>
      <c r="C176" s="57"/>
      <c r="D176" s="57"/>
      <c r="E176" s="57"/>
      <c r="F176" s="57"/>
    </row>
    <row r="177" spans="1:6" s="42" customFormat="1" ht="13.8">
      <c r="A177" s="57"/>
      <c r="B177" s="57"/>
      <c r="C177" s="57"/>
      <c r="D177" s="57"/>
      <c r="E177" s="57"/>
      <c r="F177" s="57"/>
    </row>
    <row r="178" spans="1:6" s="42" customFormat="1" ht="13.8">
      <c r="A178" s="57"/>
      <c r="B178" s="57"/>
      <c r="C178" s="57"/>
      <c r="D178" s="57"/>
      <c r="E178" s="57"/>
      <c r="F178" s="57"/>
    </row>
    <row r="179" spans="1:6" s="42" customFormat="1" ht="13.8">
      <c r="A179" s="57"/>
      <c r="B179" s="57"/>
      <c r="C179" s="57"/>
      <c r="D179" s="57"/>
      <c r="E179" s="57"/>
      <c r="F179" s="57"/>
    </row>
    <row r="180" spans="1:6" s="42" customFormat="1" ht="13.8">
      <c r="A180" s="57"/>
      <c r="B180" s="57"/>
      <c r="C180" s="57"/>
      <c r="D180" s="57"/>
      <c r="E180" s="57"/>
      <c r="F180" s="57"/>
    </row>
    <row r="181" spans="1:6" s="42" customFormat="1" ht="13.8">
      <c r="A181" s="57"/>
      <c r="B181" s="57"/>
      <c r="C181" s="57"/>
      <c r="D181" s="57"/>
      <c r="E181" s="57"/>
      <c r="F181" s="57"/>
    </row>
    <row r="182" spans="1:6" s="42" customFormat="1" ht="13.8">
      <c r="A182" s="57"/>
      <c r="B182" s="57"/>
      <c r="C182" s="57"/>
      <c r="D182" s="57"/>
      <c r="E182" s="57"/>
      <c r="F182" s="57"/>
    </row>
    <row r="183" spans="1:6" s="42" customFormat="1" ht="13.8">
      <c r="A183" s="57"/>
      <c r="B183" s="57"/>
      <c r="C183" s="57"/>
      <c r="D183" s="57"/>
      <c r="E183" s="57"/>
      <c r="F183" s="57"/>
    </row>
    <row r="184" spans="1:6" s="42" customFormat="1" ht="13.8">
      <c r="A184" s="57"/>
      <c r="B184" s="57"/>
      <c r="C184" s="57"/>
      <c r="D184" s="57"/>
      <c r="E184" s="57"/>
      <c r="F184" s="57"/>
    </row>
    <row r="185" spans="1:6" s="42" customFormat="1" ht="13.8">
      <c r="A185" s="57"/>
      <c r="B185" s="57"/>
      <c r="C185" s="57"/>
      <c r="D185" s="57"/>
      <c r="E185" s="57"/>
      <c r="F185" s="57"/>
    </row>
    <row r="186" spans="1:6" s="42" customFormat="1" ht="13.8">
      <c r="A186" s="57"/>
      <c r="B186" s="57"/>
      <c r="C186" s="57"/>
      <c r="D186" s="57"/>
      <c r="E186" s="57"/>
      <c r="F186" s="57"/>
    </row>
    <row r="187" spans="1:6" s="42" customFormat="1" ht="13.8">
      <c r="A187" s="57"/>
      <c r="B187" s="57"/>
      <c r="C187" s="57"/>
      <c r="D187" s="57"/>
      <c r="E187" s="57"/>
      <c r="F187" s="57"/>
    </row>
    <row r="188" spans="1:6" s="42" customFormat="1" ht="13.8">
      <c r="A188" s="57"/>
      <c r="B188" s="57"/>
      <c r="C188" s="57"/>
      <c r="D188" s="57"/>
      <c r="E188" s="57"/>
      <c r="F188" s="57"/>
    </row>
    <row r="189" spans="1:6" s="42" customFormat="1" ht="13.8">
      <c r="A189" s="57"/>
      <c r="B189" s="57"/>
      <c r="C189" s="57"/>
      <c r="D189" s="57"/>
      <c r="E189" s="57"/>
      <c r="F189" s="57"/>
    </row>
    <row r="190" spans="1:6" s="42" customFormat="1" ht="13.8">
      <c r="A190" s="57"/>
      <c r="B190" s="57"/>
      <c r="C190" s="57"/>
      <c r="D190" s="57"/>
      <c r="E190" s="57"/>
      <c r="F190" s="57"/>
    </row>
    <row r="191" spans="1:6" s="42" customFormat="1" ht="13.8">
      <c r="A191" s="57"/>
      <c r="B191" s="57"/>
      <c r="C191" s="57"/>
      <c r="D191" s="57"/>
      <c r="E191" s="57"/>
      <c r="F191" s="57"/>
    </row>
    <row r="192" spans="1:6" s="42" customFormat="1" ht="13.8">
      <c r="A192" s="57"/>
      <c r="B192" s="57"/>
      <c r="C192" s="57"/>
      <c r="D192" s="57"/>
      <c r="E192" s="57"/>
      <c r="F192" s="57"/>
    </row>
    <row r="193" spans="1:6" s="42" customFormat="1" ht="13.8">
      <c r="A193" s="57"/>
      <c r="B193" s="57"/>
      <c r="C193" s="57"/>
      <c r="D193" s="57"/>
      <c r="E193" s="57"/>
      <c r="F193" s="57"/>
    </row>
    <row r="194" spans="1:6" s="42" customFormat="1" ht="13.8">
      <c r="A194" s="57"/>
      <c r="B194" s="57"/>
      <c r="C194" s="57"/>
      <c r="D194" s="57"/>
      <c r="E194" s="57"/>
      <c r="F194" s="57"/>
    </row>
    <row r="195" spans="1:6" s="42" customFormat="1" ht="13.8">
      <c r="A195" s="57"/>
      <c r="B195" s="57"/>
      <c r="C195" s="57"/>
      <c r="D195" s="57"/>
      <c r="E195" s="57"/>
      <c r="F195" s="57"/>
    </row>
    <row r="196" spans="1:6" s="42" customFormat="1" ht="13.8">
      <c r="A196" s="57"/>
      <c r="B196" s="57"/>
      <c r="C196" s="57"/>
      <c r="D196" s="57"/>
      <c r="E196" s="57"/>
      <c r="F196" s="57"/>
    </row>
    <row r="197" spans="1:6" s="42" customFormat="1" ht="13.8">
      <c r="A197" s="57"/>
      <c r="B197" s="57"/>
      <c r="C197" s="57"/>
      <c r="D197" s="57"/>
      <c r="E197" s="57"/>
      <c r="F197" s="57"/>
    </row>
    <row r="198" spans="1:6" s="42" customFormat="1" ht="13.8">
      <c r="A198" s="57"/>
      <c r="B198" s="57"/>
      <c r="C198" s="57"/>
      <c r="D198" s="57"/>
      <c r="E198" s="57"/>
      <c r="F198" s="57"/>
    </row>
    <row r="199" spans="1:6" s="42" customFormat="1" ht="13.8">
      <c r="A199" s="57"/>
      <c r="B199" s="57"/>
      <c r="C199" s="57"/>
      <c r="D199" s="57"/>
      <c r="E199" s="57"/>
      <c r="F199" s="57"/>
    </row>
    <row r="200" spans="1:6" s="42" customFormat="1" ht="13.8">
      <c r="A200" s="57"/>
      <c r="B200" s="57"/>
      <c r="C200" s="57"/>
      <c r="D200" s="57"/>
      <c r="E200" s="57"/>
      <c r="F200" s="57"/>
    </row>
    <row r="201" spans="1:6" s="42" customFormat="1" ht="13.8">
      <c r="A201" s="57"/>
      <c r="B201" s="57"/>
      <c r="C201" s="57"/>
      <c r="D201" s="57"/>
      <c r="E201" s="57"/>
      <c r="F201" s="57"/>
    </row>
    <row r="202" spans="1:6" s="42" customFormat="1" ht="13.8">
      <c r="A202" s="57"/>
      <c r="B202" s="57"/>
      <c r="C202" s="57"/>
      <c r="D202" s="57"/>
      <c r="E202" s="57"/>
      <c r="F202" s="57"/>
    </row>
    <row r="203" spans="1:6" s="42" customFormat="1" ht="13.8">
      <c r="A203" s="57"/>
      <c r="B203" s="57"/>
      <c r="C203" s="57"/>
      <c r="D203" s="57"/>
      <c r="E203" s="57"/>
      <c r="F203" s="57"/>
    </row>
    <row r="204" spans="1:6" s="42" customFormat="1" ht="13.8">
      <c r="A204" s="57"/>
      <c r="B204" s="57"/>
      <c r="C204" s="57"/>
      <c r="D204" s="57"/>
      <c r="E204" s="57"/>
      <c r="F204" s="57"/>
    </row>
    <row r="205" spans="1:6" s="42" customFormat="1" ht="13.8">
      <c r="A205" s="57"/>
      <c r="B205" s="57"/>
      <c r="C205" s="57"/>
      <c r="D205" s="57"/>
      <c r="E205" s="57"/>
      <c r="F205" s="57"/>
    </row>
    <row r="206" spans="1:6" s="42" customFormat="1" ht="13.8">
      <c r="A206" s="57"/>
      <c r="B206" s="57"/>
      <c r="C206" s="57"/>
      <c r="D206" s="57"/>
      <c r="E206" s="57"/>
      <c r="F206" s="57"/>
    </row>
    <row r="207" spans="1:6" s="42" customFormat="1" ht="13.8">
      <c r="A207" s="57"/>
      <c r="B207" s="57"/>
      <c r="C207" s="57"/>
      <c r="D207" s="57"/>
      <c r="E207" s="57"/>
      <c r="F207" s="57"/>
    </row>
    <row r="208" spans="1:6" s="42" customFormat="1" ht="13.8">
      <c r="A208" s="57"/>
      <c r="B208" s="57"/>
      <c r="C208" s="57"/>
      <c r="D208" s="57"/>
      <c r="E208" s="57"/>
      <c r="F208" s="57"/>
    </row>
    <row r="209" spans="1:6" s="42" customFormat="1" ht="13.8">
      <c r="A209" s="57"/>
      <c r="B209" s="57"/>
      <c r="C209" s="57"/>
      <c r="D209" s="57"/>
      <c r="E209" s="57"/>
      <c r="F209" s="57"/>
    </row>
    <row r="210" spans="1:6" s="42" customFormat="1" ht="13.8">
      <c r="A210" s="57"/>
      <c r="B210" s="57"/>
      <c r="C210" s="57"/>
      <c r="D210" s="57"/>
      <c r="E210" s="57"/>
      <c r="F210" s="57"/>
    </row>
    <row r="211" spans="1:6" s="42" customFormat="1" ht="13.8">
      <c r="A211" s="57"/>
      <c r="B211" s="57"/>
      <c r="C211" s="57"/>
      <c r="D211" s="57"/>
      <c r="E211" s="57"/>
      <c r="F211" s="57"/>
    </row>
    <row r="212" spans="1:6" s="42" customFormat="1" ht="13.8">
      <c r="A212" s="57"/>
      <c r="B212" s="57"/>
      <c r="C212" s="57"/>
      <c r="D212" s="57"/>
      <c r="E212" s="57"/>
      <c r="F212" s="57"/>
    </row>
    <row r="213" spans="1:6" s="42" customFormat="1" ht="13.8">
      <c r="A213" s="57"/>
      <c r="B213" s="57"/>
      <c r="C213" s="57"/>
      <c r="D213" s="57"/>
      <c r="E213" s="57"/>
      <c r="F213" s="57"/>
    </row>
    <row r="214" spans="1:6" s="42" customFormat="1" ht="13.8">
      <c r="A214" s="57"/>
      <c r="B214" s="57"/>
      <c r="C214" s="57"/>
      <c r="D214" s="57"/>
      <c r="E214" s="57"/>
      <c r="F214" s="57"/>
    </row>
    <row r="215" spans="1:6" s="42" customFormat="1" ht="13.8">
      <c r="A215" s="57"/>
      <c r="B215" s="57"/>
      <c r="C215" s="57"/>
      <c r="D215" s="57"/>
      <c r="E215" s="57"/>
      <c r="F215" s="57"/>
    </row>
    <row r="216" spans="1:6" s="42" customFormat="1" ht="13.8">
      <c r="A216" s="57"/>
      <c r="B216" s="57"/>
      <c r="C216" s="57"/>
      <c r="D216" s="57"/>
      <c r="E216" s="57"/>
      <c r="F216" s="57"/>
    </row>
    <row r="217" spans="1:6" s="42" customFormat="1" ht="13.8">
      <c r="A217" s="57"/>
      <c r="B217" s="57"/>
      <c r="C217" s="57"/>
      <c r="D217" s="57"/>
      <c r="E217" s="57"/>
      <c r="F217" s="57"/>
    </row>
    <row r="218" spans="1:6" s="42" customFormat="1" ht="13.8">
      <c r="A218" s="57"/>
      <c r="B218" s="57"/>
      <c r="C218" s="57"/>
      <c r="D218" s="57"/>
      <c r="E218" s="57"/>
      <c r="F218" s="57"/>
    </row>
    <row r="219" spans="1:6" s="42" customFormat="1" ht="13.8">
      <c r="A219" s="57"/>
      <c r="B219" s="57"/>
      <c r="C219" s="57"/>
      <c r="D219" s="57"/>
      <c r="E219" s="57"/>
      <c r="F219" s="57"/>
    </row>
    <row r="220" spans="1:6" s="42" customFormat="1" ht="13.8">
      <c r="A220" s="57"/>
      <c r="B220" s="57"/>
      <c r="C220" s="57"/>
      <c r="D220" s="57"/>
      <c r="E220" s="57"/>
      <c r="F220" s="57"/>
    </row>
    <row r="221" spans="1:6" s="42" customFormat="1" ht="13.8">
      <c r="A221" s="57"/>
      <c r="B221" s="57"/>
      <c r="C221" s="57"/>
      <c r="D221" s="57"/>
      <c r="E221" s="57"/>
      <c r="F221" s="57"/>
    </row>
    <row r="222" spans="1:6" s="42" customFormat="1" ht="13.8">
      <c r="A222" s="57"/>
      <c r="B222" s="57"/>
      <c r="C222" s="57"/>
      <c r="D222" s="57"/>
      <c r="E222" s="57"/>
      <c r="F222" s="57"/>
    </row>
    <row r="223" spans="1:6" s="42" customFormat="1" ht="13.8">
      <c r="A223" s="57"/>
      <c r="B223" s="57"/>
      <c r="C223" s="57"/>
      <c r="D223" s="57"/>
      <c r="E223" s="57"/>
      <c r="F223" s="57"/>
    </row>
    <row r="224" spans="1:6" s="42" customFormat="1" ht="13.8">
      <c r="A224" s="57"/>
      <c r="B224" s="57"/>
      <c r="C224" s="57"/>
      <c r="D224" s="57"/>
      <c r="E224" s="57"/>
      <c r="F224" s="57"/>
    </row>
    <row r="225" spans="1:6" s="42" customFormat="1" ht="13.8">
      <c r="A225" s="57"/>
      <c r="B225" s="57"/>
      <c r="C225" s="57"/>
      <c r="D225" s="57"/>
      <c r="E225" s="57"/>
      <c r="F225" s="57"/>
    </row>
    <row r="226" spans="1:6" s="42" customFormat="1" ht="13.8">
      <c r="A226" s="57"/>
      <c r="B226" s="57"/>
      <c r="C226" s="57"/>
      <c r="D226" s="57"/>
      <c r="E226" s="57"/>
      <c r="F226" s="57"/>
    </row>
    <row r="227" spans="1:6" s="42" customFormat="1" ht="13.8">
      <c r="A227" s="57"/>
      <c r="B227" s="57"/>
      <c r="C227" s="57"/>
      <c r="D227" s="57"/>
      <c r="E227" s="57"/>
      <c r="F227" s="57"/>
    </row>
    <row r="228" spans="1:6" s="42" customFormat="1" ht="13.8">
      <c r="A228" s="57"/>
      <c r="B228" s="57"/>
      <c r="C228" s="57"/>
      <c r="D228" s="57"/>
      <c r="E228" s="57"/>
      <c r="F228" s="57"/>
    </row>
    <row r="229" spans="1:6" s="42" customFormat="1" ht="13.8">
      <c r="A229" s="57"/>
      <c r="B229" s="57"/>
      <c r="C229" s="57"/>
      <c r="D229" s="57"/>
      <c r="E229" s="57"/>
      <c r="F229" s="57"/>
    </row>
    <row r="230" spans="1:6" s="42" customFormat="1" ht="13.8">
      <c r="A230" s="57"/>
      <c r="B230" s="57"/>
      <c r="C230" s="57"/>
      <c r="D230" s="57"/>
      <c r="E230" s="57"/>
      <c r="F230" s="57"/>
    </row>
    <row r="231" spans="1:6" s="42" customFormat="1" ht="13.8">
      <c r="A231" s="57"/>
      <c r="B231" s="57"/>
      <c r="C231" s="57"/>
      <c r="D231" s="57"/>
      <c r="E231" s="57"/>
      <c r="F231" s="57"/>
    </row>
    <row r="232" spans="1:6" s="42" customFormat="1" ht="13.8">
      <c r="A232" s="57"/>
      <c r="B232" s="57"/>
      <c r="C232" s="57"/>
      <c r="D232" s="57"/>
      <c r="E232" s="57"/>
      <c r="F232" s="57"/>
    </row>
    <row r="233" spans="1:6" s="42" customFormat="1" ht="13.8">
      <c r="A233" s="57"/>
      <c r="B233" s="57"/>
      <c r="C233" s="57"/>
      <c r="D233" s="57"/>
      <c r="E233" s="57"/>
      <c r="F233" s="57"/>
    </row>
    <row r="234" spans="1:6" s="42" customFormat="1" ht="13.8">
      <c r="A234" s="57"/>
      <c r="B234" s="57"/>
      <c r="C234" s="57"/>
      <c r="D234" s="57"/>
      <c r="E234" s="57"/>
      <c r="F234" s="57"/>
    </row>
    <row r="235" spans="1:6" s="42" customFormat="1" ht="13.8">
      <c r="A235" s="57"/>
      <c r="B235" s="57"/>
      <c r="C235" s="57"/>
      <c r="D235" s="57"/>
      <c r="E235" s="57"/>
      <c r="F235" s="57"/>
    </row>
    <row r="236" spans="1:6" s="42" customFormat="1" ht="13.8">
      <c r="A236" s="57"/>
      <c r="B236" s="57"/>
      <c r="C236" s="57"/>
      <c r="D236" s="57"/>
      <c r="E236" s="57"/>
      <c r="F236" s="57"/>
    </row>
    <row r="237" spans="1:6" s="42" customFormat="1" ht="13.8">
      <c r="A237" s="57"/>
      <c r="B237" s="57"/>
      <c r="C237" s="57"/>
      <c r="D237" s="57"/>
      <c r="E237" s="57"/>
      <c r="F237" s="57"/>
    </row>
    <row r="238" spans="1:6" s="42" customFormat="1" ht="13.8">
      <c r="A238" s="57"/>
      <c r="B238" s="57"/>
      <c r="C238" s="57"/>
      <c r="D238" s="57"/>
      <c r="E238" s="57"/>
      <c r="F238" s="57"/>
    </row>
    <row r="239" spans="1:6" s="42" customFormat="1" ht="13.8">
      <c r="A239" s="57"/>
      <c r="B239" s="57"/>
      <c r="C239" s="57"/>
      <c r="D239" s="57"/>
      <c r="E239" s="57"/>
      <c r="F239" s="57"/>
    </row>
    <row r="240" spans="1:6" s="42" customFormat="1" ht="13.8">
      <c r="A240" s="57"/>
      <c r="B240" s="57"/>
      <c r="C240" s="57"/>
      <c r="D240" s="57"/>
      <c r="E240" s="57"/>
      <c r="F240" s="57"/>
    </row>
    <row r="241" spans="1:6" s="42" customFormat="1" ht="13.8">
      <c r="A241" s="57"/>
      <c r="B241" s="57"/>
      <c r="C241" s="57"/>
      <c r="D241" s="57"/>
      <c r="E241" s="57"/>
      <c r="F241" s="57"/>
    </row>
    <row r="242" spans="1:6" s="42" customFormat="1" ht="13.8">
      <c r="A242" s="57"/>
      <c r="B242" s="57"/>
      <c r="C242" s="57"/>
      <c r="D242" s="57"/>
      <c r="E242" s="57"/>
      <c r="F242" s="57"/>
    </row>
    <row r="243" spans="1:6" s="42" customFormat="1" ht="13.8">
      <c r="A243" s="57"/>
      <c r="B243" s="57"/>
      <c r="C243" s="57"/>
      <c r="D243" s="57"/>
      <c r="E243" s="57"/>
      <c r="F243" s="57"/>
    </row>
    <row r="244" spans="1:6" s="42" customFormat="1" ht="13.8">
      <c r="A244" s="57"/>
      <c r="B244" s="57"/>
      <c r="C244" s="57"/>
      <c r="D244" s="57"/>
      <c r="E244" s="57"/>
      <c r="F244" s="57"/>
    </row>
    <row r="245" spans="1:6" s="42" customFormat="1" ht="13.8">
      <c r="A245" s="57"/>
      <c r="B245" s="57"/>
      <c r="C245" s="57"/>
      <c r="D245" s="57"/>
      <c r="E245" s="57"/>
      <c r="F245" s="57"/>
    </row>
    <row r="246" spans="1:6" s="42" customFormat="1" ht="13.8">
      <c r="A246" s="57"/>
      <c r="B246" s="57"/>
      <c r="C246" s="57"/>
      <c r="D246" s="57"/>
      <c r="E246" s="57"/>
      <c r="F246" s="57"/>
    </row>
    <row r="247" spans="1:6" s="42" customFormat="1" ht="13.8">
      <c r="A247" s="57"/>
      <c r="B247" s="57"/>
      <c r="C247" s="57"/>
      <c r="D247" s="57"/>
      <c r="E247" s="57"/>
      <c r="F247" s="57"/>
    </row>
    <row r="248" spans="1:6" s="42" customFormat="1" ht="13.8">
      <c r="A248" s="57"/>
      <c r="B248" s="57"/>
      <c r="C248" s="57"/>
      <c r="D248" s="57"/>
      <c r="E248" s="57"/>
      <c r="F248" s="57"/>
    </row>
    <row r="249" spans="1:6" s="42" customFormat="1" ht="13.8">
      <c r="A249" s="57"/>
      <c r="B249" s="57"/>
      <c r="C249" s="57"/>
      <c r="D249" s="57"/>
      <c r="E249" s="57"/>
      <c r="F249" s="57"/>
    </row>
    <row r="250" spans="1:6" s="42" customFormat="1" ht="13.8">
      <c r="A250" s="57"/>
      <c r="B250" s="57"/>
      <c r="C250" s="57"/>
      <c r="D250" s="57"/>
      <c r="E250" s="57"/>
      <c r="F250" s="57"/>
    </row>
    <row r="251" spans="1:6" s="42" customFormat="1" ht="13.8">
      <c r="A251" s="57"/>
      <c r="B251" s="57"/>
      <c r="C251" s="57"/>
      <c r="D251" s="57"/>
      <c r="E251" s="57"/>
      <c r="F251" s="57"/>
    </row>
    <row r="252" spans="1:6" s="42" customFormat="1" ht="13.8">
      <c r="A252" s="57"/>
      <c r="B252" s="57"/>
      <c r="C252" s="57"/>
      <c r="D252" s="57"/>
      <c r="E252" s="57"/>
      <c r="F252" s="57"/>
    </row>
    <row r="253" spans="1:6" s="42" customFormat="1" ht="13.8">
      <c r="A253" s="57"/>
      <c r="B253" s="57"/>
      <c r="C253" s="57"/>
      <c r="D253" s="57"/>
      <c r="E253" s="57"/>
      <c r="F253" s="57"/>
    </row>
    <row r="254" spans="1:6" s="42" customFormat="1" ht="13.8">
      <c r="A254" s="57"/>
      <c r="B254" s="57"/>
      <c r="C254" s="57"/>
      <c r="D254" s="57"/>
      <c r="E254" s="57"/>
      <c r="F254" s="57"/>
    </row>
    <row r="255" spans="1:6" s="42" customFormat="1" ht="13.8">
      <c r="A255" s="57"/>
      <c r="B255" s="57"/>
      <c r="C255" s="57"/>
      <c r="D255" s="57"/>
      <c r="E255" s="57"/>
      <c r="F255" s="57"/>
    </row>
    <row r="256" spans="1:6" s="42" customFormat="1" ht="13.8">
      <c r="A256" s="57"/>
      <c r="B256" s="57"/>
      <c r="C256" s="57"/>
      <c r="D256" s="57"/>
      <c r="E256" s="57"/>
      <c r="F256" s="57"/>
    </row>
    <row r="257" spans="1:6" s="42" customFormat="1" ht="13.8">
      <c r="A257" s="57"/>
      <c r="B257" s="57"/>
      <c r="C257" s="57"/>
      <c r="D257" s="57"/>
      <c r="E257" s="57"/>
      <c r="F257" s="57"/>
    </row>
    <row r="258" spans="1:6" s="42" customFormat="1" ht="13.8">
      <c r="A258" s="57"/>
      <c r="B258" s="57"/>
      <c r="C258" s="57"/>
      <c r="D258" s="57"/>
      <c r="E258" s="57"/>
      <c r="F258" s="57"/>
    </row>
    <row r="259" spans="1:6" s="42" customFormat="1" ht="13.8">
      <c r="A259" s="57"/>
      <c r="B259" s="57"/>
      <c r="C259" s="57"/>
      <c r="D259" s="57"/>
      <c r="E259" s="57"/>
      <c r="F259" s="57"/>
    </row>
    <row r="260" spans="1:6" s="42" customFormat="1" ht="13.8">
      <c r="A260" s="57"/>
      <c r="B260" s="57"/>
      <c r="C260" s="57"/>
      <c r="D260" s="57"/>
      <c r="E260" s="57"/>
      <c r="F260" s="57"/>
    </row>
    <row r="261" spans="1:6" s="42" customFormat="1" ht="13.8">
      <c r="A261" s="57"/>
      <c r="B261" s="57"/>
      <c r="C261" s="57"/>
      <c r="D261" s="57"/>
      <c r="E261" s="57"/>
      <c r="F261" s="57"/>
    </row>
    <row r="262" spans="1:6" s="42" customFormat="1" ht="13.8">
      <c r="A262" s="57"/>
      <c r="B262" s="57"/>
      <c r="C262" s="57"/>
      <c r="D262" s="57"/>
      <c r="E262" s="57"/>
      <c r="F262" s="57"/>
    </row>
    <row r="263" spans="1:6" s="42" customFormat="1" ht="13.8">
      <c r="A263" s="57"/>
      <c r="B263" s="57"/>
      <c r="C263" s="57"/>
      <c r="D263" s="57"/>
      <c r="E263" s="57"/>
      <c r="F263" s="57"/>
    </row>
    <row r="264" spans="1:6" s="42" customFormat="1" ht="13.8">
      <c r="A264" s="57"/>
      <c r="B264" s="57"/>
      <c r="C264" s="57"/>
      <c r="D264" s="57"/>
      <c r="E264" s="57"/>
      <c r="F264" s="57"/>
    </row>
    <row r="265" spans="1:6" s="42" customFormat="1" ht="13.8">
      <c r="A265" s="57"/>
      <c r="B265" s="57"/>
      <c r="C265" s="57"/>
      <c r="D265" s="57"/>
      <c r="E265" s="57"/>
      <c r="F265" s="57"/>
    </row>
    <row r="266" spans="1:6" s="42" customFormat="1" ht="13.8">
      <c r="A266" s="57"/>
      <c r="B266" s="57"/>
      <c r="C266" s="57"/>
      <c r="D266" s="57"/>
      <c r="E266" s="57"/>
      <c r="F266" s="57"/>
    </row>
    <row r="267" spans="1:6" s="42" customFormat="1" ht="13.8">
      <c r="A267" s="57"/>
      <c r="B267" s="57"/>
      <c r="C267" s="57"/>
      <c r="D267" s="57"/>
      <c r="E267" s="57"/>
      <c r="F267" s="57"/>
    </row>
    <row r="268" spans="1:6" s="42" customFormat="1" ht="13.8">
      <c r="A268" s="57"/>
      <c r="B268" s="57"/>
      <c r="C268" s="57"/>
      <c r="D268" s="57"/>
      <c r="E268" s="57"/>
      <c r="F268" s="57"/>
    </row>
    <row r="269" spans="1:6" s="42" customFormat="1" ht="13.8">
      <c r="A269" s="57"/>
      <c r="B269" s="57"/>
      <c r="C269" s="57"/>
      <c r="D269" s="57"/>
      <c r="E269" s="57"/>
      <c r="F269" s="57"/>
    </row>
    <row r="270" spans="1:6" s="42" customFormat="1" ht="13.8">
      <c r="A270" s="57"/>
      <c r="B270" s="57"/>
      <c r="C270" s="57"/>
      <c r="D270" s="57"/>
      <c r="E270" s="57"/>
      <c r="F270" s="57"/>
    </row>
    <row r="271" spans="1:6" s="42" customFormat="1" ht="13.8">
      <c r="A271" s="57"/>
      <c r="B271" s="57"/>
      <c r="C271" s="57"/>
      <c r="D271" s="57"/>
      <c r="E271" s="57"/>
      <c r="F271" s="57"/>
    </row>
    <row r="272" spans="1:6" s="42" customFormat="1" ht="13.8">
      <c r="A272" s="57"/>
      <c r="B272" s="57"/>
      <c r="C272" s="57"/>
      <c r="D272" s="57"/>
      <c r="E272" s="57"/>
      <c r="F272" s="57"/>
    </row>
    <row r="273" spans="1:6" s="42" customFormat="1" ht="13.8">
      <c r="A273" s="57"/>
      <c r="B273" s="57"/>
      <c r="C273" s="57"/>
      <c r="D273" s="57"/>
      <c r="E273" s="57"/>
      <c r="F273" s="57"/>
    </row>
    <row r="274" spans="1:6" s="42" customFormat="1" ht="13.8">
      <c r="A274" s="57"/>
      <c r="B274" s="57"/>
      <c r="C274" s="57"/>
      <c r="D274" s="57"/>
      <c r="E274" s="57"/>
      <c r="F274" s="57"/>
    </row>
    <row r="275" spans="1:6" s="42" customFormat="1" ht="13.8">
      <c r="A275" s="57"/>
      <c r="B275" s="57"/>
      <c r="C275" s="57"/>
      <c r="D275" s="57"/>
      <c r="E275" s="57"/>
      <c r="F275" s="57"/>
    </row>
    <row r="276" spans="1:6" s="42" customFormat="1" ht="13.8">
      <c r="A276" s="57"/>
      <c r="B276" s="57"/>
      <c r="C276" s="57"/>
      <c r="D276" s="57"/>
      <c r="E276" s="57"/>
      <c r="F276" s="57"/>
    </row>
    <row r="277" spans="1:6" s="42" customFormat="1" ht="13.8">
      <c r="A277" s="57"/>
      <c r="B277" s="57"/>
      <c r="C277" s="57"/>
      <c r="D277" s="57"/>
      <c r="E277" s="57"/>
      <c r="F277" s="57"/>
    </row>
    <row r="278" spans="1:6" s="42" customFormat="1" ht="13.8">
      <c r="A278" s="57"/>
      <c r="B278" s="57"/>
      <c r="C278" s="57"/>
      <c r="D278" s="57"/>
      <c r="E278" s="57"/>
      <c r="F278" s="57"/>
    </row>
    <row r="279" spans="1:6" s="42" customFormat="1" ht="13.8">
      <c r="A279" s="57"/>
      <c r="B279" s="57"/>
      <c r="C279" s="57"/>
      <c r="D279" s="57"/>
      <c r="E279" s="57"/>
      <c r="F279" s="57"/>
    </row>
    <row r="280" spans="1:6" s="42" customFormat="1" ht="13.8">
      <c r="A280" s="57"/>
      <c r="B280" s="57"/>
      <c r="C280" s="57"/>
      <c r="D280" s="57"/>
      <c r="E280" s="57"/>
      <c r="F280" s="57"/>
    </row>
    <row r="281" spans="1:6" s="42" customFormat="1" ht="13.8">
      <c r="A281" s="57"/>
      <c r="B281" s="57"/>
      <c r="C281" s="57"/>
      <c r="D281" s="57"/>
      <c r="E281" s="57"/>
      <c r="F281" s="57"/>
    </row>
    <row r="282" spans="1:6" s="42" customFormat="1" ht="13.8">
      <c r="A282" s="57"/>
      <c r="B282" s="57"/>
      <c r="C282" s="57"/>
      <c r="D282" s="57"/>
      <c r="E282" s="57"/>
      <c r="F282" s="57"/>
    </row>
    <row r="283" spans="1:6" s="42" customFormat="1" ht="13.8">
      <c r="A283" s="57"/>
      <c r="B283" s="57"/>
      <c r="C283" s="57"/>
      <c r="D283" s="57"/>
      <c r="E283" s="57"/>
      <c r="F283" s="57"/>
    </row>
    <row r="284" spans="1:6" s="42" customFormat="1" ht="13.8">
      <c r="A284" s="57"/>
      <c r="B284" s="57"/>
      <c r="C284" s="57"/>
      <c r="D284" s="57"/>
      <c r="E284" s="57"/>
      <c r="F284" s="57"/>
    </row>
    <row r="285" spans="1:6" s="42" customFormat="1" ht="13.8">
      <c r="A285" s="57"/>
      <c r="B285" s="57"/>
      <c r="C285" s="57"/>
      <c r="D285" s="57"/>
      <c r="E285" s="57"/>
      <c r="F285" s="57"/>
    </row>
    <row r="286" spans="1:6" s="42" customFormat="1" ht="13.8">
      <c r="A286" s="57"/>
      <c r="B286" s="57"/>
      <c r="C286" s="57"/>
      <c r="D286" s="57"/>
      <c r="E286" s="57"/>
      <c r="F286" s="57"/>
    </row>
    <row r="287" spans="1:6" s="42" customFormat="1" ht="13.8">
      <c r="A287" s="57"/>
      <c r="B287" s="57"/>
      <c r="C287" s="57"/>
      <c r="D287" s="57"/>
      <c r="E287" s="57"/>
      <c r="F287" s="57"/>
    </row>
    <row r="288" spans="1:6" s="42" customFormat="1" ht="13.8">
      <c r="A288" s="57"/>
      <c r="B288" s="57"/>
      <c r="C288" s="57"/>
      <c r="D288" s="57"/>
      <c r="E288" s="57"/>
      <c r="F288" s="57"/>
    </row>
    <row r="289" spans="1:6" s="42" customFormat="1" ht="13.8">
      <c r="A289" s="57"/>
      <c r="B289" s="57"/>
      <c r="C289" s="57"/>
      <c r="D289" s="57"/>
      <c r="E289" s="57"/>
      <c r="F289" s="57"/>
    </row>
    <row r="290" spans="1:6" s="42" customFormat="1" ht="13.8">
      <c r="A290" s="57"/>
      <c r="B290" s="57"/>
      <c r="C290" s="57"/>
      <c r="D290" s="57"/>
      <c r="E290" s="57"/>
      <c r="F290" s="57"/>
    </row>
    <row r="291" spans="1:6" s="42" customFormat="1" ht="13.8">
      <c r="A291" s="57"/>
      <c r="B291" s="57"/>
      <c r="C291" s="57"/>
      <c r="D291" s="57"/>
      <c r="E291" s="57"/>
      <c r="F291" s="57"/>
    </row>
    <row r="292" spans="1:6" s="42" customFormat="1" ht="13.8">
      <c r="A292" s="57"/>
      <c r="B292" s="57"/>
      <c r="C292" s="57"/>
      <c r="D292" s="57"/>
      <c r="E292" s="57"/>
      <c r="F292" s="57"/>
    </row>
    <row r="293" spans="1:6" s="42" customFormat="1" ht="13.8">
      <c r="A293" s="57"/>
      <c r="B293" s="57"/>
      <c r="C293" s="57"/>
      <c r="D293" s="57"/>
      <c r="E293" s="57"/>
      <c r="F293" s="57"/>
    </row>
    <row r="294" spans="1:6" s="42" customFormat="1" ht="13.8">
      <c r="A294" s="57"/>
      <c r="B294" s="57"/>
      <c r="C294" s="57"/>
      <c r="D294" s="57"/>
      <c r="E294" s="57"/>
      <c r="F294" s="57"/>
    </row>
    <row r="295" spans="1:6" s="42" customFormat="1" ht="13.8">
      <c r="A295" s="57"/>
      <c r="B295" s="57"/>
      <c r="C295" s="57"/>
      <c r="D295" s="57"/>
      <c r="E295" s="57"/>
      <c r="F295" s="57"/>
    </row>
    <row r="296" spans="1:6" s="42" customFormat="1" ht="13.8">
      <c r="A296" s="57"/>
      <c r="B296" s="57"/>
      <c r="C296" s="57"/>
      <c r="D296" s="57"/>
      <c r="E296" s="57"/>
      <c r="F296" s="57"/>
    </row>
    <row r="297" spans="1:6" s="42" customFormat="1" ht="13.8">
      <c r="A297" s="57"/>
      <c r="B297" s="57"/>
      <c r="C297" s="57"/>
      <c r="D297" s="57"/>
      <c r="E297" s="57"/>
      <c r="F297" s="57"/>
    </row>
    <row r="298" spans="1:6" s="42" customFormat="1" ht="13.8">
      <c r="A298" s="57"/>
      <c r="B298" s="57"/>
      <c r="C298" s="57"/>
      <c r="D298" s="57"/>
      <c r="E298" s="57"/>
      <c r="F298" s="57"/>
    </row>
    <row r="299" spans="1:6" s="42" customFormat="1" ht="13.8">
      <c r="A299" s="57"/>
      <c r="B299" s="57"/>
      <c r="C299" s="57"/>
      <c r="D299" s="57"/>
      <c r="E299" s="57"/>
      <c r="F299" s="57"/>
    </row>
    <row r="300" spans="1:6" s="42" customFormat="1" ht="13.8">
      <c r="A300" s="57"/>
      <c r="B300" s="57"/>
      <c r="C300" s="57"/>
      <c r="D300" s="57"/>
      <c r="E300" s="57"/>
      <c r="F300" s="57"/>
    </row>
    <row r="301" spans="1:6" s="42" customFormat="1" ht="13.8">
      <c r="A301" s="57"/>
      <c r="B301" s="57"/>
      <c r="C301" s="57"/>
      <c r="D301" s="57"/>
      <c r="E301" s="57"/>
      <c r="F301" s="57"/>
    </row>
    <row r="302" spans="1:6" s="42" customFormat="1" ht="13.8">
      <c r="A302" s="57"/>
      <c r="B302" s="57"/>
      <c r="C302" s="57"/>
      <c r="D302" s="57"/>
      <c r="E302" s="57"/>
      <c r="F302" s="57"/>
    </row>
    <row r="303" spans="1:6" s="42" customFormat="1" ht="13.8">
      <c r="A303" s="57"/>
      <c r="B303" s="57"/>
      <c r="C303" s="57"/>
      <c r="D303" s="57"/>
      <c r="E303" s="57"/>
      <c r="F303" s="57"/>
    </row>
    <row r="304" spans="1:6" s="42" customFormat="1" ht="13.8">
      <c r="A304" s="57"/>
      <c r="B304" s="57"/>
      <c r="C304" s="57"/>
      <c r="D304" s="57"/>
      <c r="E304" s="57"/>
      <c r="F304" s="57"/>
    </row>
    <row r="305" spans="1:6" s="42" customFormat="1" ht="13.8">
      <c r="A305" s="57"/>
      <c r="B305" s="57"/>
      <c r="C305" s="57"/>
      <c r="D305" s="57"/>
      <c r="E305" s="57"/>
      <c r="F305" s="57"/>
    </row>
    <row r="306" spans="1:6" s="42" customFormat="1" ht="13.8">
      <c r="A306" s="57"/>
      <c r="B306" s="57"/>
      <c r="C306" s="57"/>
      <c r="D306" s="57"/>
      <c r="E306" s="57"/>
      <c r="F306" s="57"/>
    </row>
    <row r="307" spans="1:6" s="42" customFormat="1" ht="13.8">
      <c r="A307" s="57"/>
      <c r="B307" s="57"/>
      <c r="C307" s="57"/>
      <c r="D307" s="57"/>
      <c r="E307" s="57"/>
      <c r="F307" s="57"/>
    </row>
    <row r="308" spans="1:6" s="42" customFormat="1" ht="13.8">
      <c r="A308" s="57"/>
      <c r="B308" s="57"/>
      <c r="C308" s="57"/>
      <c r="D308" s="57"/>
      <c r="E308" s="57"/>
      <c r="F308" s="57"/>
    </row>
    <row r="309" spans="1:6" s="42" customFormat="1" ht="13.8">
      <c r="A309" s="57"/>
      <c r="B309" s="57"/>
      <c r="C309" s="57"/>
      <c r="D309" s="57"/>
      <c r="E309" s="57"/>
      <c r="F309" s="57"/>
    </row>
    <row r="310" spans="1:6" s="42" customFormat="1" ht="13.8">
      <c r="A310" s="57"/>
      <c r="B310" s="57"/>
      <c r="C310" s="57"/>
      <c r="D310" s="57"/>
      <c r="E310" s="57"/>
      <c r="F310" s="57"/>
    </row>
    <row r="311" spans="1:6" s="42" customFormat="1" ht="13.8">
      <c r="A311" s="57"/>
      <c r="B311" s="57"/>
      <c r="C311" s="57"/>
      <c r="D311" s="57"/>
      <c r="E311" s="57"/>
      <c r="F311" s="57"/>
    </row>
    <row r="312" spans="1:6" s="42" customFormat="1" ht="13.8">
      <c r="A312" s="57"/>
      <c r="B312" s="57"/>
      <c r="C312" s="57"/>
      <c r="D312" s="57"/>
      <c r="E312" s="57"/>
      <c r="F312" s="57"/>
    </row>
    <row r="313" spans="1:6" s="42" customFormat="1" ht="13.8">
      <c r="A313" s="57"/>
      <c r="B313" s="57"/>
      <c r="C313" s="57"/>
      <c r="D313" s="57"/>
      <c r="E313" s="57"/>
      <c r="F313" s="57"/>
    </row>
    <row r="314" spans="1:6" s="42" customFormat="1" ht="13.8">
      <c r="A314" s="57"/>
      <c r="B314" s="57"/>
      <c r="C314" s="57"/>
      <c r="D314" s="57"/>
      <c r="E314" s="57"/>
      <c r="F314" s="57"/>
    </row>
    <row r="315" spans="1:6" s="42" customFormat="1" ht="13.8">
      <c r="A315" s="57"/>
      <c r="B315" s="57"/>
      <c r="C315" s="57"/>
      <c r="D315" s="57"/>
      <c r="E315" s="57"/>
      <c r="F315" s="57"/>
    </row>
    <row r="316" spans="1:6" s="42" customFormat="1" ht="13.8">
      <c r="A316" s="57"/>
      <c r="B316" s="57"/>
      <c r="C316" s="57"/>
      <c r="D316" s="57"/>
      <c r="E316" s="57"/>
      <c r="F316" s="57"/>
    </row>
    <row r="317" spans="1:6" s="42" customFormat="1" ht="13.8">
      <c r="A317" s="57"/>
      <c r="B317" s="57"/>
      <c r="C317" s="57"/>
      <c r="D317" s="57"/>
      <c r="E317" s="57"/>
      <c r="F317" s="57"/>
    </row>
    <row r="318" spans="1:6" s="42" customFormat="1" ht="13.8">
      <c r="A318" s="57"/>
      <c r="B318" s="57"/>
      <c r="C318" s="57"/>
      <c r="D318" s="57"/>
      <c r="E318" s="57"/>
      <c r="F318" s="57"/>
    </row>
    <row r="319" spans="1:6" s="42" customFormat="1" ht="13.8">
      <c r="A319" s="57"/>
      <c r="B319" s="57"/>
      <c r="C319" s="57"/>
      <c r="D319" s="57"/>
      <c r="E319" s="57"/>
      <c r="F319" s="57"/>
    </row>
    <row r="320" spans="1:6" s="42" customFormat="1" ht="13.8">
      <c r="A320" s="57"/>
      <c r="B320" s="57"/>
      <c r="C320" s="57"/>
      <c r="D320" s="57"/>
      <c r="E320" s="57"/>
      <c r="F320" s="57"/>
    </row>
    <row r="321" spans="1:6" s="42" customFormat="1" ht="13.8">
      <c r="A321" s="57"/>
      <c r="B321" s="57"/>
      <c r="C321" s="57"/>
      <c r="D321" s="57"/>
      <c r="E321" s="57"/>
      <c r="F321" s="57"/>
    </row>
    <row r="322" spans="1:6" s="42" customFormat="1" ht="13.8">
      <c r="A322" s="57"/>
      <c r="B322" s="57"/>
      <c r="C322" s="57"/>
      <c r="D322" s="57"/>
      <c r="E322" s="57"/>
      <c r="F322" s="57"/>
    </row>
    <row r="323" spans="1:6" s="42" customFormat="1" ht="13.8">
      <c r="A323" s="57"/>
      <c r="B323" s="57"/>
      <c r="C323" s="57"/>
      <c r="D323" s="57"/>
      <c r="E323" s="57"/>
      <c r="F323" s="57"/>
    </row>
    <row r="324" spans="1:6" s="42" customFormat="1" ht="13.8">
      <c r="A324" s="57"/>
      <c r="B324" s="57"/>
      <c r="C324" s="57"/>
      <c r="D324" s="57"/>
      <c r="E324" s="57"/>
      <c r="F324" s="57"/>
    </row>
    <row r="325" spans="1:6" s="42" customFormat="1" ht="13.8">
      <c r="A325" s="57"/>
      <c r="B325" s="57"/>
      <c r="C325" s="57"/>
      <c r="D325" s="57"/>
      <c r="E325" s="57"/>
      <c r="F325" s="57"/>
    </row>
    <row r="326" spans="1:6" s="42" customFormat="1" ht="13.8">
      <c r="A326" s="57"/>
      <c r="B326" s="57"/>
      <c r="C326" s="57"/>
      <c r="D326" s="57"/>
      <c r="E326" s="57"/>
      <c r="F326" s="57"/>
    </row>
    <row r="327" spans="1:6" s="42" customFormat="1" ht="13.8">
      <c r="A327" s="57"/>
      <c r="B327" s="57"/>
      <c r="C327" s="57"/>
      <c r="D327" s="57"/>
      <c r="E327" s="57"/>
      <c r="F327" s="57"/>
    </row>
    <row r="328" spans="1:6" s="42" customFormat="1" ht="13.8">
      <c r="A328" s="57"/>
      <c r="B328" s="57"/>
      <c r="C328" s="57"/>
      <c r="D328" s="57"/>
      <c r="E328" s="57"/>
      <c r="F328" s="57"/>
    </row>
    <row r="329" spans="1:6" s="42" customFormat="1" ht="13.8">
      <c r="A329" s="57"/>
      <c r="B329" s="57"/>
      <c r="C329" s="57"/>
      <c r="D329" s="57"/>
      <c r="E329" s="57"/>
      <c r="F329" s="57"/>
    </row>
    <row r="330" spans="1:6" s="42" customFormat="1" ht="13.8">
      <c r="A330" s="57"/>
      <c r="B330" s="57"/>
      <c r="C330" s="57"/>
      <c r="D330" s="57"/>
      <c r="E330" s="57"/>
      <c r="F330" s="57"/>
    </row>
    <row r="331" spans="1:6" s="42" customFormat="1" ht="13.8">
      <c r="A331" s="57"/>
      <c r="B331" s="57"/>
      <c r="C331" s="57"/>
      <c r="D331" s="57"/>
      <c r="E331" s="57"/>
      <c r="F331" s="57"/>
    </row>
    <row r="332" spans="1:6" s="42" customFormat="1" ht="13.8">
      <c r="A332" s="57"/>
      <c r="B332" s="57"/>
      <c r="C332" s="57"/>
      <c r="D332" s="57"/>
      <c r="E332" s="57"/>
      <c r="F332" s="57"/>
    </row>
    <row r="333" spans="1:6" s="42" customFormat="1" ht="13.8">
      <c r="A333" s="57"/>
      <c r="B333" s="57"/>
      <c r="C333" s="57"/>
      <c r="D333" s="57"/>
      <c r="E333" s="57"/>
      <c r="F333" s="57"/>
    </row>
    <row r="334" spans="1:6" s="42" customFormat="1" ht="13.8">
      <c r="A334" s="57"/>
      <c r="B334" s="57"/>
      <c r="C334" s="57"/>
      <c r="D334" s="57"/>
      <c r="E334" s="57"/>
      <c r="F334" s="57"/>
    </row>
    <row r="335" spans="1:6" s="42" customFormat="1" ht="13.8">
      <c r="A335" s="57"/>
      <c r="B335" s="57"/>
      <c r="C335" s="57"/>
      <c r="D335" s="57"/>
      <c r="E335" s="57"/>
      <c r="F335" s="57"/>
    </row>
    <row r="336" spans="1:6" s="42" customFormat="1" ht="13.8">
      <c r="A336" s="57"/>
      <c r="B336" s="57"/>
      <c r="C336" s="57"/>
      <c r="D336" s="57"/>
      <c r="E336" s="57"/>
      <c r="F336" s="57"/>
    </row>
    <row r="337" spans="1:6" s="42" customFormat="1" ht="13.8">
      <c r="A337" s="57"/>
      <c r="B337" s="57"/>
      <c r="C337" s="57"/>
      <c r="D337" s="57"/>
      <c r="E337" s="57"/>
      <c r="F337" s="57"/>
    </row>
    <row r="338" spans="1:6" s="42" customFormat="1" ht="13.8">
      <c r="A338" s="57"/>
      <c r="B338" s="57"/>
      <c r="C338" s="57"/>
      <c r="D338" s="57"/>
      <c r="E338" s="57"/>
      <c r="F338" s="57"/>
    </row>
    <row r="339" spans="1:6" s="42" customFormat="1" ht="13.8">
      <c r="A339" s="57"/>
      <c r="B339" s="57"/>
      <c r="C339" s="57"/>
      <c r="D339" s="57"/>
      <c r="E339" s="57"/>
      <c r="F339" s="57"/>
    </row>
    <row r="340" spans="1:6" s="42" customFormat="1" ht="13.8">
      <c r="A340" s="57"/>
      <c r="B340" s="57"/>
      <c r="C340" s="57"/>
      <c r="D340" s="57"/>
      <c r="E340" s="57"/>
      <c r="F340" s="57"/>
    </row>
    <row r="341" spans="1:6" s="42" customFormat="1" ht="13.8">
      <c r="A341" s="57"/>
      <c r="B341" s="57"/>
      <c r="C341" s="57"/>
      <c r="D341" s="57"/>
      <c r="E341" s="57"/>
      <c r="F341" s="57"/>
    </row>
    <row r="342" spans="1:6" s="42" customFormat="1" ht="13.8">
      <c r="A342" s="57"/>
      <c r="B342" s="57"/>
      <c r="C342" s="57"/>
      <c r="D342" s="57"/>
      <c r="E342" s="57"/>
      <c r="F342" s="57"/>
    </row>
    <row r="343" spans="1:6" s="42" customFormat="1" ht="13.8">
      <c r="A343" s="57"/>
      <c r="B343" s="57"/>
      <c r="C343" s="57"/>
      <c r="D343" s="57"/>
      <c r="E343" s="57"/>
      <c r="F343" s="57"/>
    </row>
    <row r="344" spans="1:6" s="42" customFormat="1" ht="13.8">
      <c r="A344" s="57"/>
      <c r="B344" s="57"/>
      <c r="C344" s="57"/>
      <c r="D344" s="57"/>
      <c r="E344" s="57"/>
      <c r="F344" s="57"/>
    </row>
    <row r="345" spans="1:6" s="42" customFormat="1" ht="13.8">
      <c r="A345" s="57"/>
      <c r="B345" s="57"/>
      <c r="C345" s="57"/>
      <c r="D345" s="57"/>
      <c r="E345" s="57"/>
      <c r="F345" s="57"/>
    </row>
    <row r="346" spans="1:6" s="42" customFormat="1" ht="13.8">
      <c r="A346" s="57"/>
      <c r="B346" s="57"/>
      <c r="C346" s="57"/>
      <c r="D346" s="57"/>
      <c r="E346" s="57"/>
      <c r="F346" s="57"/>
    </row>
    <row r="347" spans="1:6" s="42" customFormat="1" ht="13.8">
      <c r="A347" s="57"/>
      <c r="B347" s="57"/>
      <c r="C347" s="57"/>
      <c r="D347" s="57"/>
      <c r="E347" s="57"/>
      <c r="F347" s="57"/>
    </row>
    <row r="348" spans="1:6" s="42" customFormat="1" ht="13.8">
      <c r="A348" s="57"/>
      <c r="B348" s="57"/>
      <c r="C348" s="57"/>
      <c r="D348" s="57"/>
      <c r="E348" s="57"/>
      <c r="F348" s="57"/>
    </row>
    <row r="349" spans="1:6" s="42" customFormat="1" ht="13.8">
      <c r="A349" s="57"/>
      <c r="B349" s="57"/>
      <c r="C349" s="57"/>
      <c r="D349" s="57"/>
      <c r="E349" s="57"/>
      <c r="F349" s="57"/>
    </row>
    <row r="350" spans="1:6" s="42" customFormat="1" ht="13.8">
      <c r="A350" s="57"/>
      <c r="B350" s="57"/>
      <c r="C350" s="57"/>
      <c r="D350" s="57"/>
      <c r="E350" s="57"/>
      <c r="F350" s="57"/>
    </row>
    <row r="351" spans="1:6" s="42" customFormat="1" ht="13.8">
      <c r="A351" s="57"/>
      <c r="B351" s="57"/>
      <c r="C351" s="57"/>
      <c r="D351" s="57"/>
      <c r="E351" s="57"/>
      <c r="F351" s="57"/>
    </row>
    <row r="352" spans="1:6" s="42" customFormat="1" ht="13.8">
      <c r="A352" s="57"/>
      <c r="B352" s="57"/>
      <c r="C352" s="57"/>
      <c r="D352" s="57"/>
      <c r="E352" s="57"/>
      <c r="F352" s="57"/>
    </row>
    <row r="353" spans="1:6" s="42" customFormat="1" ht="13.8">
      <c r="A353" s="57"/>
      <c r="B353" s="57"/>
      <c r="C353" s="57"/>
      <c r="D353" s="57"/>
      <c r="E353" s="57"/>
      <c r="F353" s="57"/>
    </row>
    <row r="354" spans="1:6" s="42" customFormat="1" ht="13.8">
      <c r="A354" s="57"/>
      <c r="B354" s="57"/>
      <c r="C354" s="57"/>
      <c r="D354" s="57"/>
      <c r="E354" s="57"/>
      <c r="F354" s="57"/>
    </row>
    <row r="355" spans="1:6" s="42" customFormat="1" ht="13.8">
      <c r="A355" s="57"/>
      <c r="B355" s="57"/>
      <c r="C355" s="57"/>
      <c r="D355" s="57"/>
      <c r="E355" s="57"/>
      <c r="F355" s="57"/>
    </row>
    <row r="356" spans="1:6" s="42" customFormat="1" ht="13.8">
      <c r="A356" s="57"/>
      <c r="B356" s="57"/>
      <c r="C356" s="57"/>
      <c r="D356" s="57"/>
      <c r="E356" s="57"/>
      <c r="F356" s="57"/>
    </row>
    <row r="357" spans="1:6" s="42" customFormat="1" ht="13.8">
      <c r="A357" s="57"/>
      <c r="B357" s="57"/>
      <c r="C357" s="57"/>
      <c r="D357" s="57"/>
      <c r="E357" s="57"/>
      <c r="F357" s="57"/>
    </row>
    <row r="358" spans="1:6" s="42" customFormat="1" ht="13.8">
      <c r="A358" s="57"/>
      <c r="B358" s="57"/>
      <c r="C358" s="57"/>
      <c r="D358" s="57"/>
      <c r="E358" s="57"/>
      <c r="F358" s="57"/>
    </row>
    <row r="359" spans="1:6" s="42" customFormat="1" ht="13.8">
      <c r="A359" s="57"/>
      <c r="B359" s="57"/>
      <c r="C359" s="57"/>
      <c r="D359" s="57"/>
      <c r="E359" s="57"/>
      <c r="F359" s="57"/>
    </row>
    <row r="360" spans="1:6" s="42" customFormat="1" ht="13.8">
      <c r="A360" s="57"/>
      <c r="B360" s="57"/>
      <c r="C360" s="57"/>
      <c r="D360" s="57"/>
      <c r="E360" s="57"/>
      <c r="F360" s="57"/>
    </row>
    <row r="361" spans="1:6" s="42" customFormat="1" ht="13.8">
      <c r="A361" s="57"/>
      <c r="B361" s="57"/>
      <c r="C361" s="57"/>
      <c r="D361" s="57"/>
      <c r="E361" s="57"/>
      <c r="F361" s="57"/>
    </row>
    <row r="362" spans="1:6" s="42" customFormat="1" ht="13.8">
      <c r="A362" s="57"/>
      <c r="B362" s="57"/>
      <c r="C362" s="57"/>
      <c r="D362" s="57"/>
      <c r="E362" s="57"/>
      <c r="F362" s="57"/>
    </row>
    <row r="363" spans="1:6" s="42" customFormat="1" ht="13.8">
      <c r="A363" s="57"/>
      <c r="B363" s="57"/>
      <c r="C363" s="57"/>
      <c r="D363" s="57"/>
      <c r="E363" s="57"/>
      <c r="F363" s="57"/>
    </row>
    <row r="364" spans="1:6" s="42" customFormat="1" ht="13.8">
      <c r="A364" s="57"/>
      <c r="B364" s="57"/>
      <c r="C364" s="57"/>
      <c r="D364" s="57"/>
      <c r="E364" s="57"/>
      <c r="F364" s="57"/>
    </row>
    <row r="365" spans="1:6" s="42" customFormat="1" ht="13.8">
      <c r="A365" s="57"/>
      <c r="B365" s="57"/>
      <c r="C365" s="57"/>
      <c r="D365" s="57"/>
      <c r="E365" s="57"/>
      <c r="F365" s="57"/>
    </row>
    <row r="366" spans="1:6" s="42" customFormat="1" ht="13.8">
      <c r="A366" s="57"/>
      <c r="B366" s="57"/>
      <c r="C366" s="57"/>
      <c r="D366" s="57"/>
      <c r="E366" s="57"/>
      <c r="F366" s="57"/>
    </row>
    <row r="367" spans="1:6" s="42" customFormat="1" ht="13.8">
      <c r="A367" s="57"/>
      <c r="B367" s="57"/>
      <c r="C367" s="57"/>
      <c r="D367" s="57"/>
      <c r="E367" s="57"/>
      <c r="F367" s="57"/>
    </row>
    <row r="368" spans="1:6" s="42" customFormat="1" ht="13.8">
      <c r="A368" s="57"/>
      <c r="B368" s="57"/>
      <c r="C368" s="57"/>
      <c r="D368" s="57"/>
      <c r="E368" s="57"/>
      <c r="F368" s="57"/>
    </row>
    <row r="369" spans="1:6" s="42" customFormat="1" ht="13.8">
      <c r="A369" s="57"/>
      <c r="B369" s="57"/>
      <c r="C369" s="57"/>
      <c r="D369" s="57"/>
      <c r="E369" s="57"/>
      <c r="F369" s="57"/>
    </row>
    <row r="370" spans="1:6" s="42" customFormat="1" ht="13.8">
      <c r="A370" s="57"/>
      <c r="B370" s="57"/>
      <c r="C370" s="57"/>
      <c r="D370" s="57"/>
      <c r="E370" s="57"/>
      <c r="F370" s="57"/>
    </row>
    <row r="371" spans="1:6" s="42" customFormat="1" ht="13.8">
      <c r="A371" s="57"/>
      <c r="B371" s="57"/>
      <c r="C371" s="57"/>
      <c r="D371" s="57"/>
      <c r="E371" s="57"/>
      <c r="F371" s="57"/>
    </row>
    <row r="372" spans="1:6" s="42" customFormat="1" ht="13.8">
      <c r="A372" s="57"/>
      <c r="B372" s="57"/>
      <c r="C372" s="57"/>
      <c r="D372" s="57"/>
      <c r="E372" s="57"/>
      <c r="F372" s="57"/>
    </row>
    <row r="373" spans="1:6" s="42" customFormat="1" ht="13.8">
      <c r="A373" s="57"/>
      <c r="B373" s="57"/>
      <c r="C373" s="57"/>
      <c r="D373" s="57"/>
      <c r="E373" s="57"/>
      <c r="F373" s="57"/>
    </row>
    <row r="374" spans="1:6" s="42" customFormat="1" ht="13.8">
      <c r="A374" s="57"/>
      <c r="B374" s="57"/>
      <c r="C374" s="57"/>
      <c r="D374" s="57"/>
      <c r="E374" s="57"/>
      <c r="F374" s="57"/>
    </row>
    <row r="375" spans="1:6" s="42" customFormat="1" ht="13.8">
      <c r="A375" s="57"/>
      <c r="B375" s="57"/>
      <c r="C375" s="57"/>
      <c r="D375" s="57"/>
      <c r="E375" s="57"/>
      <c r="F375" s="57"/>
    </row>
    <row r="376" spans="1:6" s="42" customFormat="1" ht="13.8">
      <c r="A376" s="57"/>
      <c r="B376" s="57"/>
      <c r="C376" s="57"/>
      <c r="D376" s="57"/>
      <c r="E376" s="57"/>
      <c r="F376" s="57"/>
    </row>
    <row r="377" spans="1:6" s="42" customFormat="1" ht="13.8">
      <c r="A377" s="57"/>
      <c r="B377" s="57"/>
      <c r="C377" s="57"/>
      <c r="D377" s="57"/>
      <c r="E377" s="57"/>
      <c r="F377" s="57"/>
    </row>
    <row r="378" spans="1:6" s="42" customFormat="1" ht="13.8">
      <c r="A378" s="57"/>
      <c r="B378" s="57"/>
      <c r="C378" s="57"/>
      <c r="D378" s="57"/>
      <c r="E378" s="57"/>
      <c r="F378" s="57"/>
    </row>
    <row r="379" spans="1:6" s="42" customFormat="1" ht="13.8">
      <c r="A379" s="57"/>
      <c r="B379" s="57"/>
      <c r="C379" s="57"/>
      <c r="D379" s="57"/>
      <c r="E379" s="57"/>
      <c r="F379" s="57"/>
    </row>
    <row r="380" spans="1:6" s="42" customFormat="1" ht="13.8">
      <c r="A380" s="57"/>
      <c r="B380" s="57"/>
      <c r="C380" s="57"/>
      <c r="D380" s="57"/>
      <c r="E380" s="57"/>
      <c r="F380" s="57"/>
    </row>
    <row r="381" spans="1:6" s="42" customFormat="1" ht="13.8">
      <c r="A381" s="57"/>
      <c r="B381" s="57"/>
      <c r="C381" s="57"/>
      <c r="D381" s="57"/>
      <c r="E381" s="57"/>
      <c r="F381" s="57"/>
    </row>
    <row r="382" spans="1:6" s="42" customFormat="1" ht="13.8">
      <c r="A382" s="57"/>
      <c r="B382" s="57"/>
      <c r="C382" s="57"/>
      <c r="D382" s="57"/>
      <c r="E382" s="57"/>
      <c r="F382" s="57"/>
    </row>
    <row r="383" spans="1:6" s="42" customFormat="1" ht="13.8">
      <c r="A383" s="57"/>
      <c r="B383" s="57"/>
      <c r="C383" s="57"/>
      <c r="D383" s="57"/>
      <c r="E383" s="57"/>
      <c r="F383" s="57"/>
    </row>
    <row r="384" spans="1:6" s="42" customFormat="1" ht="13.8">
      <c r="A384" s="57"/>
      <c r="B384" s="57"/>
      <c r="C384" s="57"/>
      <c r="D384" s="57"/>
      <c r="E384" s="57"/>
      <c r="F384" s="57"/>
    </row>
    <row r="385" spans="1:6" s="42" customFormat="1" ht="13.8">
      <c r="A385" s="57"/>
      <c r="B385" s="57"/>
      <c r="C385" s="57"/>
      <c r="D385" s="57"/>
      <c r="E385" s="57"/>
      <c r="F385" s="57"/>
    </row>
    <row r="386" spans="1:6" s="42" customFormat="1" ht="13.8">
      <c r="A386" s="57"/>
      <c r="B386" s="57"/>
      <c r="C386" s="57"/>
      <c r="D386" s="57"/>
      <c r="E386" s="57"/>
      <c r="F386" s="57"/>
    </row>
    <row r="387" spans="1:6" s="42" customFormat="1" ht="13.8">
      <c r="A387" s="57"/>
      <c r="B387" s="57"/>
      <c r="C387" s="57"/>
      <c r="D387" s="57"/>
      <c r="E387" s="57"/>
      <c r="F387" s="57"/>
    </row>
    <row r="388" spans="1:6" s="42" customFormat="1" ht="13.8">
      <c r="A388" s="57"/>
      <c r="B388" s="57"/>
      <c r="C388" s="57"/>
      <c r="D388" s="57"/>
      <c r="E388" s="57"/>
      <c r="F388" s="57"/>
    </row>
    <row r="389" spans="1:6" s="42" customFormat="1" ht="13.8">
      <c r="A389" s="57"/>
      <c r="B389" s="57"/>
      <c r="C389" s="57"/>
      <c r="D389" s="57"/>
      <c r="E389" s="57"/>
      <c r="F389" s="57"/>
    </row>
    <row r="390" spans="1:6" s="42" customFormat="1" ht="13.8">
      <c r="A390" s="57"/>
      <c r="B390" s="57"/>
      <c r="C390" s="57"/>
      <c r="D390" s="57"/>
      <c r="E390" s="57"/>
      <c r="F390" s="57"/>
    </row>
    <row r="391" spans="1:6" s="42" customFormat="1" ht="13.8">
      <c r="A391" s="57"/>
      <c r="B391" s="57"/>
      <c r="C391" s="57"/>
      <c r="D391" s="57"/>
      <c r="E391" s="57"/>
      <c r="F391" s="57"/>
    </row>
    <row r="392" spans="1:6" s="42" customFormat="1" ht="13.8">
      <c r="A392" s="57"/>
      <c r="B392" s="57"/>
      <c r="C392" s="57"/>
      <c r="D392" s="57"/>
      <c r="E392" s="57"/>
      <c r="F392" s="57"/>
    </row>
    <row r="393" spans="1:6" s="42" customFormat="1" ht="13.8">
      <c r="A393" s="57"/>
      <c r="B393" s="57"/>
      <c r="C393" s="57"/>
      <c r="D393" s="57"/>
      <c r="E393" s="57"/>
      <c r="F393" s="57"/>
    </row>
    <row r="394" spans="1:6" s="42" customFormat="1" ht="13.8">
      <c r="A394" s="57"/>
      <c r="B394" s="57"/>
      <c r="C394" s="57"/>
      <c r="D394" s="57"/>
      <c r="E394" s="57"/>
      <c r="F394" s="57"/>
    </row>
    <row r="395" spans="1:6" s="42" customFormat="1" ht="13.8">
      <c r="A395" s="57"/>
      <c r="B395" s="57"/>
      <c r="C395" s="57"/>
      <c r="D395" s="57"/>
      <c r="E395" s="57"/>
      <c r="F395" s="57"/>
    </row>
    <row r="396" spans="1:6" s="42" customFormat="1" ht="13.8">
      <c r="A396" s="57"/>
      <c r="B396" s="57"/>
      <c r="C396" s="57"/>
      <c r="D396" s="57"/>
      <c r="E396" s="57"/>
      <c r="F396" s="57"/>
    </row>
    <row r="397" spans="1:6" s="42" customFormat="1" ht="13.8">
      <c r="A397" s="57"/>
      <c r="B397" s="57"/>
      <c r="C397" s="57"/>
      <c r="D397" s="57"/>
      <c r="E397" s="57"/>
      <c r="F397" s="57"/>
    </row>
    <row r="398" spans="1:6" s="42" customFormat="1" ht="13.8">
      <c r="A398" s="57"/>
      <c r="B398" s="57"/>
      <c r="C398" s="57"/>
      <c r="D398" s="57"/>
      <c r="E398" s="57"/>
      <c r="F398" s="57"/>
    </row>
    <row r="399" spans="1:6" s="42" customFormat="1" ht="13.8">
      <c r="A399" s="57"/>
      <c r="B399" s="57"/>
      <c r="C399" s="57"/>
      <c r="D399" s="57"/>
      <c r="E399" s="57"/>
      <c r="F399" s="57"/>
    </row>
    <row r="400" spans="1:6" s="42" customFormat="1" ht="13.8">
      <c r="A400" s="57"/>
      <c r="B400" s="57"/>
      <c r="C400" s="57"/>
      <c r="D400" s="57"/>
      <c r="E400" s="57"/>
      <c r="F400" s="57"/>
    </row>
    <row r="401" spans="1:6" s="42" customFormat="1" ht="13.8">
      <c r="A401" s="57"/>
      <c r="B401" s="57"/>
      <c r="C401" s="57"/>
      <c r="D401" s="57"/>
      <c r="E401" s="57"/>
      <c r="F401" s="57"/>
    </row>
    <row r="402" spans="1:6" s="42" customFormat="1" ht="13.8">
      <c r="A402" s="57"/>
      <c r="B402" s="57"/>
      <c r="C402" s="57"/>
      <c r="D402" s="57"/>
      <c r="E402" s="57"/>
      <c r="F402" s="57"/>
    </row>
    <row r="403" spans="1:6" s="42" customFormat="1" ht="13.8">
      <c r="A403" s="57"/>
      <c r="B403" s="57"/>
      <c r="C403" s="57"/>
      <c r="D403" s="57"/>
      <c r="E403" s="57"/>
      <c r="F403" s="57"/>
    </row>
    <row r="404" spans="1:6" s="42" customFormat="1" ht="13.8">
      <c r="A404" s="57"/>
      <c r="B404" s="57"/>
      <c r="C404" s="57"/>
    </row>
    <row r="405" spans="1:6" s="42" customFormat="1" ht="13.8">
      <c r="A405" s="57"/>
      <c r="B405" s="57"/>
      <c r="C405" s="57"/>
    </row>
    <row r="406" spans="1:6" s="42" customFormat="1" ht="13.8">
      <c r="A406" s="57"/>
      <c r="B406" s="57"/>
      <c r="C406" s="57"/>
    </row>
    <row r="407" spans="1:6" s="42" customFormat="1" ht="13.8">
      <c r="A407" s="57"/>
      <c r="B407" s="57"/>
      <c r="C407" s="57"/>
    </row>
    <row r="408" spans="1:6" s="42" customFormat="1" ht="13.8">
      <c r="A408" s="57"/>
      <c r="B408" s="57"/>
      <c r="C408" s="57"/>
    </row>
    <row r="409" spans="1:6" s="42" customFormat="1" ht="13.8">
      <c r="A409" s="57"/>
      <c r="B409" s="57"/>
      <c r="C409" s="57"/>
    </row>
    <row r="410" spans="1:6" s="42" customFormat="1" ht="13.8">
      <c r="A410" s="57"/>
      <c r="B410" s="57"/>
      <c r="C410" s="57"/>
    </row>
    <row r="411" spans="1:6" s="42" customFormat="1" ht="13.8">
      <c r="A411" s="57"/>
      <c r="B411" s="57"/>
      <c r="C411" s="57"/>
    </row>
    <row r="412" spans="1:6" s="42" customFormat="1" ht="13.8">
      <c r="A412" s="57"/>
      <c r="B412" s="57"/>
      <c r="C412" s="57"/>
    </row>
    <row r="413" spans="1:6" s="42" customFormat="1" ht="13.8">
      <c r="A413" s="57"/>
      <c r="B413" s="57"/>
      <c r="C413" s="57"/>
    </row>
    <row r="414" spans="1:6" s="42" customFormat="1" ht="13.8">
      <c r="A414" s="57"/>
      <c r="B414" s="57"/>
      <c r="C414" s="57"/>
    </row>
    <row r="415" spans="1:6" s="42" customFormat="1" ht="13.8">
      <c r="A415" s="57"/>
      <c r="B415" s="57"/>
      <c r="C415" s="57"/>
    </row>
    <row r="416" spans="1:6" s="42" customFormat="1" ht="13.8">
      <c r="A416" s="57"/>
      <c r="B416" s="57"/>
      <c r="C416" s="57"/>
    </row>
    <row r="417" spans="1:3" s="42" customFormat="1" ht="13.8">
      <c r="A417" s="57"/>
      <c r="B417" s="57"/>
      <c r="C417" s="57"/>
    </row>
    <row r="418" spans="1:3" s="42" customFormat="1" ht="13.8">
      <c r="A418" s="57"/>
      <c r="B418" s="57"/>
      <c r="C418" s="57"/>
    </row>
    <row r="419" spans="1:3" s="42" customFormat="1" ht="13.8">
      <c r="A419" s="57"/>
      <c r="B419" s="57"/>
      <c r="C419" s="57"/>
    </row>
    <row r="420" spans="1:3" s="42" customFormat="1" ht="13.8">
      <c r="A420" s="57"/>
      <c r="B420" s="57"/>
      <c r="C420" s="57"/>
    </row>
    <row r="421" spans="1:3" s="42" customFormat="1" ht="13.8">
      <c r="A421" s="57"/>
      <c r="B421" s="57"/>
      <c r="C421" s="57"/>
    </row>
    <row r="422" spans="1:3" s="42" customFormat="1" ht="13.8">
      <c r="A422" s="57"/>
      <c r="B422" s="57"/>
      <c r="C422" s="57"/>
    </row>
    <row r="423" spans="1:3" s="42" customFormat="1" ht="13.8">
      <c r="A423" s="57"/>
      <c r="B423" s="57"/>
      <c r="C423" s="57"/>
    </row>
    <row r="424" spans="1:3" s="42" customFormat="1" ht="13.8">
      <c r="A424" s="57"/>
      <c r="B424" s="57"/>
      <c r="C424" s="57"/>
    </row>
    <row r="425" spans="1:3" s="42" customFormat="1" ht="13.8">
      <c r="A425" s="57"/>
      <c r="B425" s="57"/>
      <c r="C425" s="57"/>
    </row>
    <row r="426" spans="1:3" s="42" customFormat="1" ht="13.8">
      <c r="A426" s="57"/>
      <c r="B426" s="57"/>
      <c r="C426" s="57"/>
    </row>
    <row r="427" spans="1:3" s="42" customFormat="1" ht="13.8">
      <c r="A427" s="57"/>
      <c r="B427" s="57"/>
      <c r="C427" s="57"/>
    </row>
    <row r="428" spans="1:3" s="42" customFormat="1" ht="13.8">
      <c r="A428" s="57"/>
      <c r="B428" s="57"/>
      <c r="C428" s="57"/>
    </row>
    <row r="429" spans="1:3" s="42" customFormat="1" ht="13.8">
      <c r="A429" s="57"/>
      <c r="B429" s="57"/>
      <c r="C429" s="57"/>
    </row>
    <row r="430" spans="1:3" s="42" customFormat="1" ht="13.8">
      <c r="A430" s="57"/>
      <c r="B430" s="57"/>
      <c r="C430" s="57"/>
    </row>
    <row r="431" spans="1:3" s="42" customFormat="1" ht="13.8">
      <c r="A431" s="57"/>
      <c r="B431" s="57"/>
      <c r="C431" s="57"/>
    </row>
    <row r="432" spans="1:3" s="42" customFormat="1" ht="13.8">
      <c r="A432" s="57"/>
      <c r="B432" s="57"/>
      <c r="C432" s="57"/>
    </row>
    <row r="433" spans="1:3" s="42" customFormat="1" ht="13.8">
      <c r="A433" s="57"/>
      <c r="B433" s="57"/>
      <c r="C433" s="57"/>
    </row>
    <row r="434" spans="1:3" s="42" customFormat="1" ht="13.8">
      <c r="A434" s="57"/>
      <c r="B434" s="57"/>
      <c r="C434" s="57"/>
    </row>
    <row r="435" spans="1:3" s="42" customFormat="1" ht="13.8">
      <c r="A435" s="57"/>
      <c r="B435" s="57"/>
      <c r="C435" s="57"/>
    </row>
    <row r="436" spans="1:3" s="42" customFormat="1" ht="13.8">
      <c r="A436" s="57"/>
      <c r="B436" s="57"/>
      <c r="C436" s="57"/>
    </row>
    <row r="437" spans="1:3" s="42" customFormat="1" ht="13.8">
      <c r="A437" s="57"/>
      <c r="B437" s="57"/>
      <c r="C437" s="57"/>
    </row>
    <row r="438" spans="1:3" s="42" customFormat="1" ht="13.8">
      <c r="A438" s="57"/>
      <c r="B438" s="57"/>
      <c r="C438" s="57"/>
    </row>
    <row r="439" spans="1:3" s="42" customFormat="1" ht="13.8">
      <c r="A439" s="57"/>
      <c r="B439" s="57"/>
      <c r="C439" s="57"/>
    </row>
    <row r="440" spans="1:3" s="42" customFormat="1" ht="13.8">
      <c r="A440" s="57"/>
      <c r="B440" s="57"/>
      <c r="C440" s="57"/>
    </row>
    <row r="441" spans="1:3" s="42" customFormat="1" ht="13.8">
      <c r="A441" s="57"/>
      <c r="B441" s="57"/>
      <c r="C441" s="57"/>
    </row>
    <row r="442" spans="1:3" s="42" customFormat="1" ht="13.8">
      <c r="A442" s="57"/>
      <c r="B442" s="57"/>
      <c r="C442" s="57"/>
    </row>
    <row r="443" spans="1:3" s="42" customFormat="1" ht="13.8">
      <c r="A443" s="57"/>
      <c r="B443" s="57"/>
      <c r="C443" s="57"/>
    </row>
    <row r="444" spans="1:3" s="42" customFormat="1" ht="13.8">
      <c r="A444" s="57"/>
      <c r="B444" s="57"/>
      <c r="C444" s="57"/>
    </row>
    <row r="445" spans="1:3" s="42" customFormat="1" ht="13.8">
      <c r="A445" s="57"/>
      <c r="B445" s="57"/>
      <c r="C445" s="57"/>
    </row>
    <row r="446" spans="1:3" s="42" customFormat="1" ht="13.8">
      <c r="A446" s="57"/>
      <c r="B446" s="57"/>
      <c r="C446" s="57"/>
    </row>
    <row r="447" spans="1:3" s="42" customFormat="1" ht="13.8">
      <c r="A447" s="57"/>
      <c r="B447" s="57"/>
      <c r="C447" s="57"/>
    </row>
    <row r="448" spans="1:3" s="42" customFormat="1" ht="13.8">
      <c r="A448" s="57"/>
      <c r="B448" s="57"/>
      <c r="C448" s="57"/>
    </row>
    <row r="449" spans="1:3" s="42" customFormat="1" ht="13.8">
      <c r="A449" s="57"/>
      <c r="B449" s="57"/>
      <c r="C449" s="57"/>
    </row>
    <row r="450" spans="1:3" s="42" customFormat="1" ht="13.8">
      <c r="A450" s="57"/>
      <c r="B450" s="57"/>
      <c r="C450" s="57"/>
    </row>
    <row r="451" spans="1:3" s="42" customFormat="1" ht="13.8">
      <c r="A451" s="57"/>
      <c r="B451" s="57"/>
      <c r="C451" s="57"/>
    </row>
    <row r="452" spans="1:3" s="42" customFormat="1" ht="13.8">
      <c r="A452" s="57"/>
      <c r="B452" s="57"/>
      <c r="C452" s="57"/>
    </row>
    <row r="453" spans="1:3" s="42" customFormat="1" ht="13.8">
      <c r="A453" s="57"/>
      <c r="B453" s="57"/>
      <c r="C453" s="57"/>
    </row>
    <row r="454" spans="1:3" s="42" customFormat="1" ht="13.8">
      <c r="A454" s="57"/>
      <c r="B454" s="57"/>
      <c r="C454" s="57"/>
    </row>
    <row r="455" spans="1:3" s="42" customFormat="1" ht="13.8">
      <c r="A455" s="57"/>
      <c r="B455" s="57"/>
      <c r="C455" s="57"/>
    </row>
    <row r="456" spans="1:3" s="42" customFormat="1" ht="13.8">
      <c r="A456" s="57"/>
      <c r="B456" s="57"/>
      <c r="C456" s="57"/>
    </row>
  </sheetData>
  <sheetProtection algorithmName="SHA-512" hashValue="2uCFpMOrUBNKpIw3cSMVlXOdBPW/qHk3hmEy3dP2A6hAB2WBOG4FON5PSS/PKrr7W4pM7uXdqaIS0TmuHbXTBg==" saltValue="djuPwG4Bxsu7EHMGQ+6bXw==" spinCount="100000" sheet="1" formatCells="0" formatColumns="0" formatRows="0"/>
  <mergeCells count="74">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42:I42"/>
    <mergeCell ref="E43:I43"/>
    <mergeCell ref="E44:I44"/>
    <mergeCell ref="E31:I31"/>
    <mergeCell ref="E16:H16"/>
    <mergeCell ref="E17:H17"/>
    <mergeCell ref="E18:H18"/>
    <mergeCell ref="E19:H19"/>
    <mergeCell ref="E20:H20"/>
    <mergeCell ref="E23:I23"/>
    <mergeCell ref="E24:I24"/>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8:I48"/>
    <mergeCell ref="E49:I49"/>
    <mergeCell ref="E50:I50"/>
    <mergeCell ref="E51:I51"/>
    <mergeCell ref="A52:A53"/>
    <mergeCell ref="B52:B53"/>
    <mergeCell ref="C52:C53"/>
    <mergeCell ref="D52:D53"/>
    <mergeCell ref="E52:I53"/>
    <mergeCell ref="H59:I59"/>
    <mergeCell ref="A61:B61"/>
    <mergeCell ref="D61:E61"/>
    <mergeCell ref="H61:I61"/>
    <mergeCell ref="A62:B62"/>
    <mergeCell ref="D62:E62"/>
    <mergeCell ref="H62:I62"/>
    <mergeCell ref="A60:B60"/>
    <mergeCell ref="D60:E60"/>
    <mergeCell ref="H60:I60"/>
    <mergeCell ref="A65:B65"/>
    <mergeCell ref="D65:E65"/>
    <mergeCell ref="H65:I65"/>
    <mergeCell ref="A63:B63"/>
    <mergeCell ref="D63:E63"/>
    <mergeCell ref="H63:I63"/>
    <mergeCell ref="A64:B64"/>
    <mergeCell ref="D64:E64"/>
    <mergeCell ref="H64:I64"/>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30th April 2027. Thank you for sending this form in on time</oddFooter>
  </headerFooter>
  <customProperties>
    <customPr name="GUID" r:id="rId2"/>
    <customPr name="mdRecalcCache" r:id="rId3"/>
    <customPr name="mdRecalcCacheOldestCalcDT" r:id="rId4"/>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6EB19-150D-48DE-90D7-2A70C1010C4B}">
  <sheetPr codeName="Sheet34">
    <tabColor theme="7"/>
  </sheetPr>
  <dimension ref="A1:V42"/>
  <sheetViews>
    <sheetView workbookViewId="0">
      <selection activeCell="I20" sqref="I20:J20"/>
    </sheetView>
  </sheetViews>
  <sheetFormatPr defaultColWidth="7.36328125" defaultRowHeight="15.6"/>
  <cols>
    <col min="1" max="1" width="2.81640625" style="31" customWidth="1"/>
    <col min="2" max="2" width="9" style="31" customWidth="1"/>
    <col min="3" max="3" width="13.90625" style="31" customWidth="1"/>
    <col min="4" max="4" width="16" style="31" customWidth="1"/>
    <col min="5" max="5" width="17.6328125" style="31" customWidth="1"/>
    <col min="6" max="6" width="15.90625" style="31" customWidth="1"/>
    <col min="7" max="7" width="9.08984375" style="31" customWidth="1"/>
    <col min="8" max="8" width="13.1796875" style="31" customWidth="1"/>
    <col min="9" max="9" width="12.36328125" style="418" customWidth="1"/>
    <col min="10" max="10" width="10.7265625" style="416" customWidth="1"/>
    <col min="11" max="11" width="10.36328125" style="31" customWidth="1"/>
    <col min="12" max="12" width="53.453125" style="31" customWidth="1"/>
    <col min="13" max="13" width="8.7265625" style="31" customWidth="1"/>
    <col min="14" max="14" width="6.36328125" style="31" customWidth="1"/>
    <col min="15" max="15" width="13.90625" style="31" customWidth="1"/>
    <col min="16" max="16384" width="7.36328125" style="31"/>
  </cols>
  <sheetData>
    <row r="1" spans="1:22" ht="18">
      <c r="A1" s="841" t="s">
        <v>298</v>
      </c>
      <c r="B1" s="841"/>
      <c r="C1" s="841"/>
      <c r="D1" s="841"/>
      <c r="E1" s="841"/>
      <c r="F1" s="841"/>
      <c r="G1" s="841"/>
      <c r="H1" s="841"/>
      <c r="I1" s="841"/>
      <c r="J1" s="841"/>
      <c r="K1" s="841"/>
      <c r="L1" s="14"/>
      <c r="M1" s="14"/>
      <c r="N1" s="14"/>
      <c r="O1" s="14"/>
      <c r="P1" s="14"/>
      <c r="Q1" s="14"/>
      <c r="R1" s="14"/>
      <c r="S1" s="14"/>
      <c r="T1" s="14"/>
      <c r="U1" s="14"/>
      <c r="V1" s="14"/>
    </row>
    <row r="2" spans="1:22">
      <c r="A2" s="842" t="s">
        <v>291</v>
      </c>
      <c r="B2" s="842"/>
      <c r="C2" s="842"/>
      <c r="D2" s="842"/>
      <c r="E2" s="842"/>
      <c r="F2" s="842"/>
      <c r="G2" s="842"/>
      <c r="H2" s="842"/>
      <c r="I2" s="842"/>
      <c r="J2" s="842"/>
      <c r="K2" s="842"/>
      <c r="L2" s="557" t="s">
        <v>554</v>
      </c>
      <c r="M2" s="14"/>
      <c r="N2" s="14"/>
      <c r="O2" s="14"/>
      <c r="P2" s="14"/>
      <c r="Q2" s="14"/>
      <c r="R2" s="14"/>
      <c r="S2" s="14"/>
      <c r="T2" s="14"/>
      <c r="U2" s="14"/>
      <c r="V2" s="14"/>
    </row>
    <row r="3" spans="1:22">
      <c r="A3" s="842" t="s">
        <v>292</v>
      </c>
      <c r="B3" s="842"/>
      <c r="C3" s="842"/>
      <c r="D3" s="842"/>
      <c r="E3" s="842"/>
      <c r="F3" s="842"/>
      <c r="G3" s="842"/>
      <c r="H3" s="842"/>
      <c r="I3" s="842"/>
      <c r="J3" s="842"/>
      <c r="K3" s="842"/>
      <c r="L3" s="557" t="s">
        <v>555</v>
      </c>
      <c r="M3" s="14"/>
      <c r="N3" s="14"/>
      <c r="O3" s="14"/>
      <c r="P3" s="14"/>
      <c r="Q3" s="14"/>
      <c r="R3" s="14"/>
      <c r="S3" s="14"/>
      <c r="T3" s="14"/>
      <c r="U3" s="14"/>
      <c r="V3" s="14"/>
    </row>
    <row r="4" spans="1:22">
      <c r="A4" s="842" t="s">
        <v>293</v>
      </c>
      <c r="B4" s="842"/>
      <c r="C4" s="842"/>
      <c r="D4" s="842"/>
      <c r="E4" s="842"/>
      <c r="F4" s="842"/>
      <c r="G4" s="842"/>
      <c r="H4" s="842"/>
      <c r="I4" s="842"/>
      <c r="J4" s="842"/>
      <c r="K4" s="842"/>
      <c r="L4" s="14"/>
      <c r="M4" s="14"/>
      <c r="N4" s="14"/>
      <c r="O4" s="14"/>
      <c r="P4" s="14"/>
      <c r="Q4" s="14"/>
      <c r="R4" s="14"/>
      <c r="S4" s="14"/>
      <c r="T4" s="14"/>
      <c r="U4" s="14"/>
      <c r="V4" s="14"/>
    </row>
    <row r="5" spans="1:22">
      <c r="A5" s="842" t="s">
        <v>294</v>
      </c>
      <c r="B5" s="842"/>
      <c r="C5" s="842"/>
      <c r="D5" s="842"/>
      <c r="E5" s="842"/>
      <c r="F5" s="842"/>
      <c r="G5" s="842"/>
      <c r="H5" s="842"/>
      <c r="I5" s="842"/>
      <c r="J5" s="842"/>
      <c r="K5" s="842"/>
      <c r="L5" s="14"/>
      <c r="M5" s="14"/>
      <c r="N5" s="14"/>
      <c r="O5" s="14"/>
      <c r="P5" s="14"/>
      <c r="Q5" s="14"/>
      <c r="R5" s="14"/>
      <c r="S5" s="14"/>
      <c r="T5" s="14"/>
      <c r="U5" s="14"/>
      <c r="V5" s="14"/>
    </row>
    <row r="6" spans="1:22" ht="15.6" customHeight="1">
      <c r="A6" s="842" t="s">
        <v>299</v>
      </c>
      <c r="B6" s="842"/>
      <c r="C6" s="842"/>
      <c r="D6" s="842"/>
      <c r="E6" s="842"/>
      <c r="F6" s="842"/>
      <c r="G6" s="842"/>
      <c r="H6" s="842"/>
      <c r="I6" s="842"/>
      <c r="J6" s="842"/>
      <c r="K6" s="842"/>
      <c r="L6" s="14"/>
      <c r="M6" s="14"/>
      <c r="N6" s="14"/>
      <c r="O6" s="14"/>
      <c r="P6" s="14"/>
      <c r="Q6" s="14"/>
      <c r="R6" s="14"/>
      <c r="S6" s="14"/>
      <c r="T6" s="14"/>
      <c r="U6" s="14"/>
      <c r="V6" s="14"/>
    </row>
    <row r="7" spans="1:22">
      <c r="A7" s="842" t="s">
        <v>295</v>
      </c>
      <c r="B7" s="842"/>
      <c r="C7" s="842"/>
      <c r="D7" s="842"/>
      <c r="E7" s="842"/>
      <c r="F7" s="842"/>
      <c r="G7" s="842"/>
      <c r="H7" s="842"/>
      <c r="I7" s="842"/>
      <c r="J7" s="842"/>
      <c r="K7" s="842"/>
      <c r="L7" s="14"/>
      <c r="M7" s="14"/>
      <c r="N7" s="14"/>
      <c r="O7" s="14"/>
      <c r="P7" s="14"/>
      <c r="Q7" s="14"/>
      <c r="R7" s="14"/>
      <c r="S7" s="14"/>
      <c r="T7" s="14"/>
      <c r="U7" s="14"/>
      <c r="V7" s="14"/>
    </row>
    <row r="8" spans="1:22" ht="30" customHeight="1">
      <c r="A8" s="843" t="s">
        <v>296</v>
      </c>
      <c r="B8" s="843"/>
      <c r="C8" s="843"/>
      <c r="D8" s="843"/>
      <c r="E8" s="843"/>
      <c r="F8" s="843"/>
      <c r="G8" s="843"/>
      <c r="H8" s="843"/>
      <c r="I8" s="843"/>
      <c r="J8" s="843"/>
      <c r="K8" s="843"/>
      <c r="L8" s="14"/>
      <c r="M8" s="14"/>
      <c r="N8" s="14"/>
      <c r="O8" s="14"/>
      <c r="P8" s="14"/>
      <c r="Q8" s="14"/>
      <c r="R8" s="14"/>
      <c r="S8" s="14"/>
      <c r="T8" s="14"/>
      <c r="U8" s="14"/>
      <c r="V8" s="14"/>
    </row>
    <row r="9" spans="1:22" ht="30.6" customHeight="1">
      <c r="A9" s="843" t="s">
        <v>297</v>
      </c>
      <c r="B9" s="843"/>
      <c r="C9" s="843"/>
      <c r="D9" s="843"/>
      <c r="E9" s="843"/>
      <c r="F9" s="843"/>
      <c r="G9" s="843"/>
      <c r="H9" s="843"/>
      <c r="I9" s="843"/>
      <c r="J9" s="843"/>
      <c r="K9" s="843"/>
      <c r="L9" s="14"/>
      <c r="M9" s="14"/>
      <c r="N9" s="14"/>
      <c r="O9" s="14"/>
      <c r="P9" s="14"/>
      <c r="Q9" s="14"/>
      <c r="R9" s="14"/>
      <c r="S9" s="14"/>
      <c r="T9" s="14"/>
      <c r="U9" s="14"/>
      <c r="V9" s="14"/>
    </row>
    <row r="10" spans="1:22">
      <c r="A10" s="7"/>
      <c r="B10" s="7"/>
      <c r="C10" s="7"/>
      <c r="D10" s="7"/>
      <c r="E10" s="7"/>
      <c r="F10" s="7"/>
      <c r="G10" s="7"/>
      <c r="H10" s="7"/>
      <c r="I10" s="419"/>
      <c r="J10" s="420"/>
      <c r="K10" s="7"/>
      <c r="L10" s="14"/>
      <c r="M10" s="14"/>
      <c r="N10" s="14"/>
      <c r="O10" s="14"/>
      <c r="P10" s="14"/>
      <c r="Q10" s="14"/>
      <c r="R10" s="14"/>
      <c r="S10" s="14"/>
      <c r="T10" s="14"/>
      <c r="U10" s="14"/>
      <c r="V10" s="14"/>
    </row>
    <row r="11" spans="1:22">
      <c r="A11" s="8" t="s">
        <v>300</v>
      </c>
      <c r="B11" s="7"/>
      <c r="C11" s="7"/>
      <c r="D11" s="7"/>
      <c r="E11" s="7"/>
      <c r="F11" s="7"/>
      <c r="G11" s="7"/>
      <c r="H11" s="7"/>
      <c r="I11" s="419"/>
      <c r="J11" s="420"/>
      <c r="K11" s="7"/>
      <c r="L11" s="14"/>
      <c r="M11" s="14"/>
      <c r="N11" s="14"/>
      <c r="O11" s="14"/>
      <c r="P11" s="14"/>
      <c r="Q11" s="14"/>
      <c r="R11" s="14"/>
      <c r="S11" s="14"/>
      <c r="T11" s="14"/>
      <c r="U11" s="14"/>
      <c r="V11" s="14"/>
    </row>
    <row r="12" spans="1:22" ht="110.4">
      <c r="A12" s="7"/>
      <c r="B12" s="421" t="s">
        <v>301</v>
      </c>
      <c r="C12" s="422" t="s">
        <v>302</v>
      </c>
      <c r="D12" s="422" t="s">
        <v>303</v>
      </c>
      <c r="E12" s="422" t="s">
        <v>304</v>
      </c>
      <c r="F12" s="422" t="s">
        <v>305</v>
      </c>
      <c r="G12" s="422" t="s">
        <v>306</v>
      </c>
      <c r="H12" s="422" t="s">
        <v>307</v>
      </c>
      <c r="I12" s="423" t="s">
        <v>331</v>
      </c>
      <c r="J12" s="424" t="s">
        <v>308</v>
      </c>
      <c r="K12" s="425" t="s">
        <v>309</v>
      </c>
      <c r="L12" s="14"/>
      <c r="M12" s="14"/>
      <c r="N12" s="14"/>
      <c r="O12" s="14"/>
      <c r="P12" s="14"/>
      <c r="Q12" s="14"/>
      <c r="R12" s="14"/>
      <c r="S12" s="14"/>
      <c r="T12" s="14"/>
      <c r="U12" s="14"/>
      <c r="V12" s="14"/>
    </row>
    <row r="13" spans="1:22">
      <c r="A13" s="7"/>
      <c r="B13" s="426"/>
      <c r="C13" s="427" t="s">
        <v>310</v>
      </c>
      <c r="D13" s="428" t="s">
        <v>311</v>
      </c>
      <c r="E13" s="427" t="s">
        <v>312</v>
      </c>
      <c r="F13" s="427" t="s">
        <v>313</v>
      </c>
      <c r="G13" s="427" t="s">
        <v>314</v>
      </c>
      <c r="H13" s="429"/>
      <c r="I13" s="430"/>
      <c r="J13" s="431">
        <v>42087</v>
      </c>
      <c r="K13" s="432">
        <v>240</v>
      </c>
      <c r="L13" s="556" t="s">
        <v>50</v>
      </c>
      <c r="M13" s="14"/>
      <c r="N13" s="14"/>
      <c r="O13" s="14"/>
      <c r="P13" s="14"/>
      <c r="Q13" s="14"/>
      <c r="R13" s="14"/>
      <c r="S13" s="14"/>
      <c r="T13" s="14"/>
      <c r="U13" s="14"/>
      <c r="V13" s="14"/>
    </row>
    <row r="14" spans="1:22" ht="15.6" customHeight="1">
      <c r="A14" s="7"/>
      <c r="B14" s="426"/>
      <c r="C14" s="433" t="s">
        <v>315</v>
      </c>
      <c r="D14" s="433" t="s">
        <v>316</v>
      </c>
      <c r="E14" s="433" t="s">
        <v>317</v>
      </c>
      <c r="F14" s="433" t="s">
        <v>318</v>
      </c>
      <c r="G14" s="433" t="s">
        <v>319</v>
      </c>
      <c r="H14" s="433"/>
      <c r="I14" s="433"/>
      <c r="J14" s="431">
        <v>42179</v>
      </c>
      <c r="K14" s="432">
        <v>250</v>
      </c>
      <c r="L14" s="555">
        <f>'Info about Conf'!C4</f>
        <v>0</v>
      </c>
      <c r="M14" s="14"/>
      <c r="N14" s="14"/>
      <c r="O14" s="14"/>
      <c r="P14" s="14"/>
      <c r="Q14" s="14"/>
      <c r="R14" s="14"/>
      <c r="S14" s="14"/>
      <c r="T14" s="14"/>
      <c r="U14" s="14"/>
      <c r="V14" s="14"/>
    </row>
    <row r="15" spans="1:22">
      <c r="A15" s="7"/>
      <c r="B15" s="426"/>
      <c r="C15" s="433"/>
      <c r="D15" s="434"/>
      <c r="E15" s="433"/>
      <c r="F15" s="433"/>
      <c r="G15" s="433"/>
      <c r="H15" s="433" t="s">
        <v>320</v>
      </c>
      <c r="I15" s="435"/>
      <c r="J15" s="436">
        <v>42094</v>
      </c>
      <c r="K15" s="437">
        <v>880</v>
      </c>
      <c r="L15" s="556" t="s">
        <v>399</v>
      </c>
      <c r="M15" s="14"/>
      <c r="N15" s="14"/>
      <c r="O15" s="14"/>
      <c r="P15" s="14"/>
      <c r="Q15" s="14"/>
      <c r="R15" s="14"/>
      <c r="S15" s="14"/>
      <c r="T15" s="14"/>
      <c r="U15" s="14"/>
      <c r="V15" s="14"/>
    </row>
    <row r="16" spans="1:22">
      <c r="A16" s="7"/>
      <c r="B16" s="426"/>
      <c r="C16" s="427" t="s">
        <v>321</v>
      </c>
      <c r="D16" s="428" t="s">
        <v>322</v>
      </c>
      <c r="E16" s="427" t="s">
        <v>323</v>
      </c>
      <c r="F16" s="427" t="s">
        <v>324</v>
      </c>
      <c r="G16" s="427" t="s">
        <v>325</v>
      </c>
      <c r="H16" s="429"/>
      <c r="I16" s="430" t="s">
        <v>326</v>
      </c>
      <c r="J16" s="431">
        <v>42120</v>
      </c>
      <c r="K16" s="432">
        <v>80</v>
      </c>
      <c r="L16" s="555">
        <f>'Info about Conf'!C5</f>
        <v>0</v>
      </c>
      <c r="M16" s="14"/>
      <c r="N16" s="14"/>
      <c r="O16" s="14"/>
      <c r="P16" s="14"/>
      <c r="Q16" s="14"/>
      <c r="R16" s="14"/>
      <c r="S16" s="14"/>
      <c r="T16" s="14"/>
      <c r="U16" s="14"/>
      <c r="V16" s="14"/>
    </row>
    <row r="17" spans="1:22">
      <c r="A17" s="7"/>
      <c r="B17" s="7"/>
      <c r="C17" s="7"/>
      <c r="D17" s="7"/>
      <c r="E17" s="7"/>
      <c r="F17" s="7"/>
      <c r="G17" s="7"/>
      <c r="H17" s="7"/>
      <c r="I17" s="419"/>
      <c r="J17" s="420"/>
      <c r="K17" s="7"/>
      <c r="L17" s="456">
        <v>46477</v>
      </c>
      <c r="M17" s="458"/>
      <c r="N17" s="459" t="s">
        <v>403</v>
      </c>
      <c r="O17" s="458"/>
      <c r="P17" s="14"/>
      <c r="Q17" s="14"/>
      <c r="R17" s="14"/>
      <c r="S17" s="14"/>
      <c r="T17" s="14"/>
      <c r="U17" s="14"/>
      <c r="V17" s="14"/>
    </row>
    <row r="18" spans="1:22" ht="36" customHeight="1">
      <c r="A18" s="846" t="s">
        <v>745</v>
      </c>
      <c r="B18" s="846"/>
      <c r="C18" s="846"/>
      <c r="D18" s="846"/>
      <c r="E18" s="846"/>
      <c r="F18" s="846"/>
      <c r="G18" s="846"/>
      <c r="H18" s="846"/>
      <c r="I18" s="846"/>
      <c r="J18" s="846"/>
      <c r="K18" s="846"/>
      <c r="L18" s="7"/>
      <c r="M18" s="459" t="s">
        <v>403</v>
      </c>
      <c r="N18" s="460" t="s">
        <v>400</v>
      </c>
      <c r="O18" s="460" t="s">
        <v>402</v>
      </c>
      <c r="P18" s="14"/>
      <c r="Q18" s="14"/>
      <c r="R18" s="14"/>
      <c r="S18" s="14"/>
      <c r="T18" s="14"/>
      <c r="U18" s="14"/>
      <c r="V18" s="14"/>
    </row>
    <row r="19" spans="1:22" ht="16.2" thickBot="1">
      <c r="I19" s="31"/>
      <c r="J19" s="418"/>
      <c r="L19" s="7"/>
      <c r="M19" s="458"/>
      <c r="N19" s="459" t="s">
        <v>401</v>
      </c>
      <c r="O19" s="458"/>
      <c r="P19" s="14"/>
      <c r="Q19" s="14"/>
      <c r="R19" s="14"/>
      <c r="S19" s="14"/>
      <c r="T19" s="14"/>
      <c r="U19" s="14"/>
      <c r="V19" s="14"/>
    </row>
    <row r="20" spans="1:22" ht="18.600000000000001" thickBot="1">
      <c r="C20" s="840" t="s">
        <v>285</v>
      </c>
      <c r="D20" s="840"/>
      <c r="E20" s="840"/>
      <c r="F20" s="844"/>
      <c r="G20" s="845"/>
      <c r="I20" s="847" t="s">
        <v>404</v>
      </c>
      <c r="J20" s="848"/>
      <c r="K20" s="417">
        <f>SUM(K23:K42)</f>
        <v>0</v>
      </c>
      <c r="L20" s="831" t="s">
        <v>336</v>
      </c>
      <c r="M20" s="832"/>
      <c r="N20" s="832"/>
      <c r="O20" s="833"/>
      <c r="S20" s="14"/>
      <c r="T20" s="14"/>
      <c r="U20" s="14"/>
      <c r="V20" s="14"/>
    </row>
    <row r="21" spans="1:22" ht="15.6" customHeight="1">
      <c r="C21" s="827" t="s">
        <v>328</v>
      </c>
      <c r="D21" s="849" t="s">
        <v>327</v>
      </c>
      <c r="E21" s="851" t="s">
        <v>286</v>
      </c>
      <c r="F21" s="853" t="s">
        <v>287</v>
      </c>
      <c r="G21" s="854" t="s">
        <v>288</v>
      </c>
      <c r="H21" s="825" t="s">
        <v>289</v>
      </c>
      <c r="I21" s="827" t="s">
        <v>329</v>
      </c>
      <c r="J21" s="834" t="s">
        <v>330</v>
      </c>
      <c r="K21" s="836" t="s">
        <v>197</v>
      </c>
      <c r="L21" s="829" t="s">
        <v>333</v>
      </c>
      <c r="M21" s="838" t="s">
        <v>553</v>
      </c>
      <c r="N21" s="821" t="s">
        <v>405</v>
      </c>
      <c r="O21" s="822"/>
      <c r="P21" s="462"/>
      <c r="S21" s="14"/>
      <c r="T21" s="14"/>
      <c r="U21" s="14"/>
      <c r="V21" s="14"/>
    </row>
    <row r="22" spans="1:22" ht="37.200000000000003" customHeight="1" thickBot="1">
      <c r="C22" s="828"/>
      <c r="D22" s="850"/>
      <c r="E22" s="852"/>
      <c r="F22" s="828"/>
      <c r="G22" s="852"/>
      <c r="H22" s="826"/>
      <c r="I22" s="828"/>
      <c r="J22" s="835"/>
      <c r="K22" s="837"/>
      <c r="L22" s="830"/>
      <c r="M22" s="839"/>
      <c r="N22" s="823"/>
      <c r="O22" s="824"/>
      <c r="P22" s="462"/>
      <c r="S22" s="14"/>
      <c r="T22" s="14"/>
      <c r="U22" s="14"/>
      <c r="V22" s="14"/>
    </row>
    <row r="23" spans="1:22" ht="31.2" customHeight="1">
      <c r="B23" s="438">
        <v>1</v>
      </c>
      <c r="C23" s="439"/>
      <c r="D23" s="439"/>
      <c r="E23" s="439"/>
      <c r="F23" s="439"/>
      <c r="G23" s="439"/>
      <c r="H23" s="566"/>
      <c r="I23" s="439"/>
      <c r="J23" s="440"/>
      <c r="K23" s="443"/>
      <c r="L23" s="463" t="s">
        <v>334</v>
      </c>
      <c r="M23" s="446" t="s">
        <v>403</v>
      </c>
      <c r="N23" s="461" t="str">
        <f>IF(M23="Y","G","R")</f>
        <v>R</v>
      </c>
      <c r="O23" s="534" t="s">
        <v>697</v>
      </c>
      <c r="P23" s="14"/>
      <c r="Q23" s="14"/>
      <c r="R23" s="14"/>
      <c r="S23" s="14"/>
      <c r="T23" s="14"/>
      <c r="U23" s="14"/>
      <c r="V23" s="14"/>
    </row>
    <row r="24" spans="1:22" ht="31.2" customHeight="1">
      <c r="B24" s="438">
        <v>2</v>
      </c>
      <c r="C24" s="41"/>
      <c r="D24" s="41"/>
      <c r="E24" s="41"/>
      <c r="F24" s="41"/>
      <c r="G24" s="41"/>
      <c r="H24" s="567"/>
      <c r="I24" s="41"/>
      <c r="J24" s="441"/>
      <c r="K24" s="444"/>
      <c r="L24" s="464" t="s">
        <v>695</v>
      </c>
      <c r="M24" s="446" t="s">
        <v>403</v>
      </c>
      <c r="N24" s="445" t="str">
        <f>IF(M24="Y","G","Y")</f>
        <v>Y</v>
      </c>
      <c r="O24" s="535" t="s">
        <v>698</v>
      </c>
      <c r="P24" s="14"/>
      <c r="Q24" s="14"/>
      <c r="R24" s="14"/>
      <c r="S24" s="14"/>
      <c r="T24" s="14"/>
      <c r="U24" s="14"/>
      <c r="V24" s="14"/>
    </row>
    <row r="25" spans="1:22" ht="28.8" customHeight="1">
      <c r="B25" s="438">
        <v>3</v>
      </c>
      <c r="C25" s="41"/>
      <c r="D25" s="41"/>
      <c r="E25" s="41"/>
      <c r="F25" s="41"/>
      <c r="G25" s="41"/>
      <c r="H25" s="567"/>
      <c r="I25" s="41"/>
      <c r="J25" s="441"/>
      <c r="K25" s="444"/>
      <c r="L25" s="465" t="s">
        <v>708</v>
      </c>
      <c r="M25" s="446" t="s">
        <v>403</v>
      </c>
      <c r="N25" s="445" t="str">
        <f>IF(M25="Y","G","Y")</f>
        <v>Y</v>
      </c>
      <c r="O25" s="535" t="s">
        <v>698</v>
      </c>
      <c r="P25" s="14"/>
      <c r="Q25" s="14"/>
      <c r="R25" s="14"/>
      <c r="S25" s="14"/>
      <c r="T25" s="14"/>
      <c r="U25" s="14"/>
      <c r="V25" s="14"/>
    </row>
    <row r="26" spans="1:22" ht="28.8">
      <c r="B26" s="438">
        <v>4</v>
      </c>
      <c r="C26" s="41"/>
      <c r="D26" s="41"/>
      <c r="E26" s="41"/>
      <c r="F26" s="41"/>
      <c r="G26" s="41"/>
      <c r="H26" s="567"/>
      <c r="I26" s="41"/>
      <c r="J26" s="441"/>
      <c r="K26" s="444"/>
      <c r="L26" s="465" t="s">
        <v>696</v>
      </c>
      <c r="M26" s="446" t="s">
        <v>403</v>
      </c>
      <c r="N26" s="445" t="str">
        <f t="shared" ref="N26:N27" si="0">IF(M26="Y","G","Y")</f>
        <v>Y</v>
      </c>
      <c r="O26" s="535" t="s">
        <v>698</v>
      </c>
      <c r="P26" s="14"/>
      <c r="Q26" s="14"/>
      <c r="R26" s="14"/>
      <c r="S26" s="14"/>
      <c r="T26" s="14"/>
      <c r="U26" s="14"/>
      <c r="V26" s="14"/>
    </row>
    <row r="27" spans="1:22" ht="28.8" customHeight="1" thickBot="1">
      <c r="B27" s="438">
        <v>5</v>
      </c>
      <c r="C27" s="41"/>
      <c r="D27" s="41"/>
      <c r="E27" s="41"/>
      <c r="F27" s="41"/>
      <c r="G27" s="41"/>
      <c r="H27" s="567"/>
      <c r="I27" s="41"/>
      <c r="J27" s="441"/>
      <c r="K27" s="444"/>
      <c r="L27" s="558" t="s">
        <v>340</v>
      </c>
      <c r="M27" s="532" t="s">
        <v>403</v>
      </c>
      <c r="N27" s="533" t="str">
        <f t="shared" si="0"/>
        <v>Y</v>
      </c>
      <c r="O27" s="535" t="s">
        <v>698</v>
      </c>
      <c r="P27" s="14"/>
      <c r="Q27" s="14"/>
      <c r="R27" s="14"/>
      <c r="S27" s="14"/>
      <c r="T27" s="14"/>
      <c r="U27" s="14"/>
      <c r="V27" s="14"/>
    </row>
    <row r="28" spans="1:22" ht="29.4" customHeight="1">
      <c r="B28" s="438">
        <v>6</v>
      </c>
      <c r="C28" s="41"/>
      <c r="D28" s="41"/>
      <c r="E28" s="41"/>
      <c r="F28" s="41"/>
      <c r="G28" s="41"/>
      <c r="H28" s="567"/>
      <c r="I28" s="41"/>
      <c r="J28" s="441"/>
      <c r="K28" s="442"/>
      <c r="M28" s="14"/>
      <c r="N28" s="14"/>
      <c r="O28" s="14"/>
      <c r="P28" s="14"/>
      <c r="Q28" s="14"/>
      <c r="R28" s="14"/>
      <c r="S28" s="14"/>
      <c r="T28" s="14"/>
      <c r="U28" s="14"/>
      <c r="V28" s="14"/>
    </row>
    <row r="29" spans="1:22" ht="29.4" customHeight="1">
      <c r="B29" s="438">
        <v>7</v>
      </c>
      <c r="C29" s="41"/>
      <c r="D29" s="41"/>
      <c r="E29" s="41"/>
      <c r="F29" s="41"/>
      <c r="G29" s="41"/>
      <c r="H29" s="567"/>
      <c r="I29" s="41"/>
      <c r="J29" s="441"/>
      <c r="K29" s="442"/>
      <c r="L29" s="14"/>
      <c r="M29" s="14"/>
      <c r="N29" s="14"/>
      <c r="O29" s="14"/>
      <c r="P29" s="14"/>
      <c r="Q29" s="14"/>
      <c r="R29" s="14"/>
      <c r="S29" s="14"/>
      <c r="T29" s="14"/>
      <c r="U29" s="14"/>
      <c r="V29" s="14"/>
    </row>
    <row r="30" spans="1:22" ht="29.4" customHeight="1">
      <c r="B30" s="438">
        <v>8</v>
      </c>
      <c r="C30" s="41"/>
      <c r="D30" s="41"/>
      <c r="E30" s="41"/>
      <c r="F30" s="41"/>
      <c r="G30" s="41"/>
      <c r="H30" s="567"/>
      <c r="I30" s="41"/>
      <c r="J30" s="441"/>
      <c r="K30" s="442"/>
      <c r="L30" s="14"/>
      <c r="M30" s="14"/>
      <c r="N30" s="14"/>
      <c r="O30" s="14"/>
      <c r="P30" s="14"/>
      <c r="Q30" s="14"/>
      <c r="R30" s="14"/>
      <c r="S30" s="14"/>
      <c r="T30" s="14"/>
      <c r="U30" s="14"/>
      <c r="V30" s="14"/>
    </row>
    <row r="31" spans="1:22" ht="29.4" customHeight="1">
      <c r="B31" s="438">
        <v>9</v>
      </c>
      <c r="C31" s="41"/>
      <c r="D31" s="41"/>
      <c r="E31" s="41"/>
      <c r="F31" s="41"/>
      <c r="G31" s="41"/>
      <c r="H31" s="567"/>
      <c r="I31" s="41"/>
      <c r="J31" s="441"/>
      <c r="K31" s="442"/>
      <c r="L31" s="14"/>
      <c r="M31" s="14"/>
      <c r="N31" s="14"/>
      <c r="O31" s="14"/>
      <c r="P31" s="14"/>
      <c r="Q31" s="14"/>
      <c r="R31" s="14"/>
      <c r="S31" s="14"/>
      <c r="T31" s="14"/>
      <c r="U31" s="14"/>
      <c r="V31" s="14"/>
    </row>
    <row r="32" spans="1:22" ht="29.4" customHeight="1">
      <c r="B32" s="438">
        <v>10</v>
      </c>
      <c r="C32" s="41"/>
      <c r="D32" s="41"/>
      <c r="E32" s="41"/>
      <c r="F32" s="41"/>
      <c r="G32" s="41"/>
      <c r="H32" s="567"/>
      <c r="I32" s="41"/>
      <c r="J32" s="441"/>
      <c r="K32" s="442"/>
      <c r="L32" s="14"/>
      <c r="M32" s="14"/>
      <c r="N32" s="14"/>
      <c r="O32" s="14"/>
      <c r="P32" s="14"/>
      <c r="Q32" s="14"/>
      <c r="R32" s="14"/>
      <c r="S32" s="14"/>
      <c r="T32" s="14"/>
      <c r="U32" s="14"/>
      <c r="V32" s="14"/>
    </row>
    <row r="33" spans="2:22" ht="29.4" customHeight="1">
      <c r="B33" s="438">
        <v>11</v>
      </c>
      <c r="C33" s="41"/>
      <c r="D33" s="41"/>
      <c r="E33" s="41"/>
      <c r="F33" s="41"/>
      <c r="G33" s="41"/>
      <c r="H33" s="567"/>
      <c r="I33" s="41"/>
      <c r="J33" s="441" t="s">
        <v>290</v>
      </c>
      <c r="K33" s="442"/>
      <c r="L33" s="14"/>
      <c r="M33" s="14"/>
      <c r="N33" s="14"/>
      <c r="O33" s="14"/>
      <c r="P33" s="14"/>
      <c r="Q33" s="14"/>
      <c r="R33" s="14"/>
      <c r="S33" s="14"/>
      <c r="T33" s="14"/>
      <c r="U33" s="14"/>
      <c r="V33" s="14"/>
    </row>
    <row r="34" spans="2:22" ht="29.4" customHeight="1">
      <c r="B34" s="438">
        <v>12</v>
      </c>
      <c r="C34" s="41"/>
      <c r="D34" s="41"/>
      <c r="E34" s="41"/>
      <c r="F34" s="41"/>
      <c r="G34" s="41"/>
      <c r="H34" s="567"/>
      <c r="I34" s="41"/>
      <c r="J34" s="441"/>
      <c r="K34" s="442"/>
      <c r="L34" s="14"/>
      <c r="M34" s="14"/>
      <c r="N34" s="14"/>
      <c r="O34" s="14"/>
      <c r="P34" s="14"/>
      <c r="Q34" s="14"/>
      <c r="R34" s="14"/>
      <c r="S34" s="14"/>
      <c r="T34" s="14"/>
      <c r="U34" s="14"/>
      <c r="V34" s="14"/>
    </row>
    <row r="35" spans="2:22" ht="29.4" customHeight="1">
      <c r="B35" s="438">
        <v>13</v>
      </c>
      <c r="C35" s="41"/>
      <c r="D35" s="41"/>
      <c r="E35" s="41"/>
      <c r="F35" s="41"/>
      <c r="G35" s="41"/>
      <c r="H35" s="567"/>
      <c r="I35" s="41"/>
      <c r="J35" s="441"/>
      <c r="K35" s="442"/>
      <c r="L35" s="14"/>
      <c r="M35" s="14"/>
      <c r="N35" s="14"/>
      <c r="O35" s="14"/>
      <c r="P35" s="14"/>
      <c r="Q35" s="14"/>
      <c r="R35" s="14"/>
      <c r="S35" s="14"/>
      <c r="T35" s="14"/>
      <c r="U35" s="14"/>
      <c r="V35" s="14"/>
    </row>
    <row r="36" spans="2:22" ht="29.4" customHeight="1">
      <c r="B36" s="438">
        <v>14</v>
      </c>
      <c r="C36" s="41"/>
      <c r="D36" s="41"/>
      <c r="E36" s="41"/>
      <c r="F36" s="41"/>
      <c r="G36" s="41"/>
      <c r="H36" s="567"/>
      <c r="I36" s="41"/>
      <c r="J36" s="441"/>
      <c r="K36" s="442"/>
      <c r="L36" s="14"/>
      <c r="M36" s="14"/>
      <c r="N36" s="14"/>
      <c r="O36" s="14"/>
      <c r="P36" s="14"/>
      <c r="Q36" s="14"/>
      <c r="R36" s="14"/>
      <c r="S36" s="14"/>
      <c r="T36" s="14"/>
      <c r="U36" s="14"/>
      <c r="V36" s="14"/>
    </row>
    <row r="37" spans="2:22" ht="29.4" customHeight="1">
      <c r="B37" s="438">
        <v>15</v>
      </c>
      <c r="C37" s="41"/>
      <c r="D37" s="41"/>
      <c r="E37" s="41"/>
      <c r="F37" s="41"/>
      <c r="G37" s="41"/>
      <c r="H37" s="567"/>
      <c r="I37" s="41"/>
      <c r="J37" s="441"/>
      <c r="K37" s="442"/>
      <c r="L37" s="14"/>
      <c r="M37" s="14"/>
      <c r="N37" s="14"/>
      <c r="O37" s="14"/>
      <c r="P37" s="14"/>
      <c r="Q37" s="14"/>
      <c r="R37" s="14"/>
      <c r="S37" s="14"/>
      <c r="T37" s="14"/>
      <c r="U37" s="14"/>
      <c r="V37" s="14"/>
    </row>
    <row r="38" spans="2:22" ht="29.4" customHeight="1">
      <c r="B38" s="438">
        <v>16</v>
      </c>
      <c r="C38" s="41"/>
      <c r="D38" s="41"/>
      <c r="E38" s="41"/>
      <c r="F38" s="41"/>
      <c r="G38" s="41"/>
      <c r="H38" s="567"/>
      <c r="I38" s="41"/>
      <c r="J38" s="441"/>
      <c r="K38" s="442"/>
      <c r="L38" s="14"/>
      <c r="M38" s="14"/>
      <c r="N38" s="14"/>
      <c r="O38" s="14"/>
      <c r="P38" s="14"/>
      <c r="Q38" s="14"/>
      <c r="R38" s="14"/>
      <c r="S38" s="14"/>
      <c r="T38" s="14"/>
      <c r="U38" s="14"/>
      <c r="V38" s="14"/>
    </row>
    <row r="39" spans="2:22" ht="29.4" customHeight="1">
      <c r="B39" s="438">
        <v>17</v>
      </c>
      <c r="C39" s="41"/>
      <c r="D39" s="41"/>
      <c r="E39" s="41"/>
      <c r="F39" s="41"/>
      <c r="G39" s="41"/>
      <c r="H39" s="567"/>
      <c r="I39" s="41"/>
      <c r="J39" s="441"/>
      <c r="K39" s="442"/>
      <c r="L39" s="14"/>
      <c r="M39" s="14"/>
      <c r="N39" s="14"/>
      <c r="O39" s="14"/>
      <c r="P39" s="14"/>
      <c r="Q39" s="14"/>
      <c r="R39" s="14"/>
      <c r="S39" s="14"/>
      <c r="T39" s="14"/>
      <c r="U39" s="14"/>
      <c r="V39" s="14"/>
    </row>
    <row r="40" spans="2:22" ht="29.4" customHeight="1">
      <c r="B40" s="438">
        <v>18</v>
      </c>
      <c r="C40" s="41"/>
      <c r="D40" s="41"/>
      <c r="E40" s="41"/>
      <c r="F40" s="41"/>
      <c r="G40" s="41"/>
      <c r="H40" s="567"/>
      <c r="I40" s="41"/>
      <c r="J40" s="441"/>
      <c r="K40" s="442"/>
      <c r="L40" s="14"/>
      <c r="M40" s="14"/>
      <c r="N40" s="14"/>
      <c r="O40" s="14"/>
      <c r="P40" s="14"/>
      <c r="Q40" s="14"/>
      <c r="R40" s="14"/>
      <c r="S40" s="14"/>
      <c r="T40" s="14"/>
      <c r="U40" s="14"/>
      <c r="V40" s="14"/>
    </row>
    <row r="41" spans="2:22" ht="29.4" customHeight="1">
      <c r="B41" s="438">
        <v>19</v>
      </c>
      <c r="C41" s="41"/>
      <c r="D41" s="41"/>
      <c r="E41" s="41"/>
      <c r="F41" s="41"/>
      <c r="G41" s="41"/>
      <c r="H41" s="567"/>
      <c r="I41" s="41"/>
      <c r="J41" s="441"/>
      <c r="K41" s="442"/>
      <c r="L41" s="14"/>
      <c r="M41" s="14"/>
      <c r="N41" s="14"/>
      <c r="O41" s="14"/>
      <c r="P41" s="14"/>
      <c r="Q41" s="14"/>
      <c r="R41" s="14"/>
      <c r="S41" s="14"/>
      <c r="T41" s="14"/>
      <c r="U41" s="14"/>
      <c r="V41" s="14"/>
    </row>
    <row r="42" spans="2:22" ht="29.4" customHeight="1">
      <c r="B42" s="438">
        <v>20</v>
      </c>
      <c r="C42" s="41"/>
      <c r="D42" s="41"/>
      <c r="E42" s="41"/>
      <c r="F42" s="41"/>
      <c r="G42" s="41"/>
      <c r="H42" s="567"/>
      <c r="I42" s="41"/>
      <c r="J42" s="441"/>
      <c r="K42" s="442"/>
      <c r="L42" s="14"/>
      <c r="M42" s="14"/>
      <c r="N42" s="14"/>
      <c r="O42" s="14"/>
      <c r="P42" s="14"/>
      <c r="Q42" s="14"/>
      <c r="R42" s="14"/>
      <c r="S42" s="14"/>
      <c r="T42" s="14"/>
      <c r="U42" s="14"/>
      <c r="V42" s="14"/>
    </row>
  </sheetData>
  <sheetProtection algorithmName="SHA-512" hashValue="dO2hdS6zq+uQkZgQEztDwmN0i1oq+H4OaD6atPSFq1qM9gTeBne/f+4ZtIWRXl80pYoStWRSLlFii3njEb0ULg==" saltValue="MthdJ59mQQUgfC4bay/KDQ==" spinCount="100000" sheet="1" objects="1" scenarios="1"/>
  <mergeCells count="26">
    <mergeCell ref="L21:L22"/>
    <mergeCell ref="M21:M22"/>
    <mergeCell ref="N21:O22"/>
    <mergeCell ref="L20:O20"/>
    <mergeCell ref="C21:C22"/>
    <mergeCell ref="D21:D22"/>
    <mergeCell ref="E21:E22"/>
    <mergeCell ref="F21:F22"/>
    <mergeCell ref="G21:G22"/>
    <mergeCell ref="H21:H22"/>
    <mergeCell ref="I21:I22"/>
    <mergeCell ref="J21:J22"/>
    <mergeCell ref="K21:K22"/>
    <mergeCell ref="A7:K7"/>
    <mergeCell ref="A8:K8"/>
    <mergeCell ref="A9:K9"/>
    <mergeCell ref="A18:K18"/>
    <mergeCell ref="C20:E20"/>
    <mergeCell ref="F20:G20"/>
    <mergeCell ref="I20:J20"/>
    <mergeCell ref="A6:K6"/>
    <mergeCell ref="A1:K1"/>
    <mergeCell ref="A2:K2"/>
    <mergeCell ref="A3:K3"/>
    <mergeCell ref="A4:K4"/>
    <mergeCell ref="A5:K5"/>
  </mergeCells>
  <conditionalFormatting sqref="N23">
    <cfRule type="containsText" dxfId="4" priority="4" operator="containsText" text="R">
      <formula>NOT(ISERROR(SEARCH("R",N23)))</formula>
    </cfRule>
  </conditionalFormatting>
  <conditionalFormatting sqref="N23:N27">
    <cfRule type="containsText" dxfId="3" priority="1" operator="containsText" text="G">
      <formula>NOT(ISERROR(SEARCH("G",N23)))</formula>
    </cfRule>
  </conditionalFormatting>
  <conditionalFormatting sqref="N24:N27">
    <cfRule type="containsText" dxfId="2" priority="3" operator="containsText" text="Y">
      <formula>NOT(ISERROR(SEARCH("Y",N24)))</formula>
    </cfRule>
  </conditionalFormatting>
  <dataValidations count="2">
    <dataValidation type="list" allowBlank="1" showInputMessage="1" showErrorMessage="1" sqref="M24:M27" xr:uid="{74A31A58-16C5-4A3C-ABDE-EAA09087B8A8}">
      <formula1>$N$17:$N$19</formula1>
    </dataValidation>
    <dataValidation type="list" allowBlank="1" showInputMessage="1" showErrorMessage="1" sqref="M23" xr:uid="{34CE2D27-E24D-4098-9F64-BA70885DB97E}">
      <formula1>$M$18:$O$18</formula1>
    </dataValidation>
  </dataValidations>
  <hyperlinks>
    <hyperlink ref="L2" location="'GA Instructions'!A1" display="Click here to see Gift Aid Instructions" xr:uid="{61F17644-BD03-400A-B5BE-53490C594BB0}"/>
    <hyperlink ref="L3" location="'GA Claim Form Instructions'!A1" display="Click here to see GA claim form Instructions" xr:uid="{A305980C-225C-4A5A-8B79-8BA957FD735B}"/>
  </hyperlinks>
  <pageMargins left="0.7" right="0.7" top="0.75" bottom="0.75" header="0.3" footer="0.3"/>
  <customProperties>
    <customPr name="GUID"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theme="9"/>
  </sheetPr>
  <dimension ref="A1:F103"/>
  <sheetViews>
    <sheetView view="pageLayout" zoomScaleNormal="100" workbookViewId="0">
      <selection activeCell="C6" sqref="C6"/>
    </sheetView>
  </sheetViews>
  <sheetFormatPr defaultColWidth="8.90625" defaultRowHeight="14.4"/>
  <cols>
    <col min="1" max="1" width="46.1796875" style="244" customWidth="1"/>
    <col min="2" max="3" width="11.81640625" style="244" customWidth="1"/>
    <col min="4" max="6" width="8.90625" style="244"/>
    <col min="7" max="16384" width="8.90625" style="235"/>
  </cols>
  <sheetData>
    <row r="1" spans="1:3">
      <c r="A1" s="234" t="s">
        <v>148</v>
      </c>
    </row>
    <row r="2" spans="1:3">
      <c r="A2" s="236">
        <f>'Info about Conf'!C5</f>
        <v>0</v>
      </c>
    </row>
    <row r="3" spans="1:3" ht="14.25" customHeight="1">
      <c r="B3" s="237" t="s">
        <v>133</v>
      </c>
      <c r="C3" s="237" t="s">
        <v>134</v>
      </c>
    </row>
    <row r="4" spans="1:3" ht="14.25" customHeight="1">
      <c r="B4" s="238" t="s">
        <v>784</v>
      </c>
      <c r="C4" s="237" t="s">
        <v>785</v>
      </c>
    </row>
    <row r="5" spans="1:3">
      <c r="B5" s="236"/>
      <c r="C5" s="236"/>
    </row>
    <row r="6" spans="1:3">
      <c r="A6" s="234" t="s">
        <v>141</v>
      </c>
      <c r="B6" s="239">
        <f>'Mar 27 Return'!D10</f>
        <v>0</v>
      </c>
      <c r="C6" s="239">
        <f>'Jun 26 Return'!D10+'Sep 26 Return'!D10+'Dec 26 Return'!D10+'Mar 27 Return'!D10</f>
        <v>0</v>
      </c>
    </row>
    <row r="7" spans="1:3">
      <c r="A7" s="236"/>
      <c r="B7" s="239"/>
      <c r="C7" s="239"/>
    </row>
    <row r="8" spans="1:3">
      <c r="A8" s="234" t="s">
        <v>136</v>
      </c>
      <c r="B8" s="239">
        <f>'Mar 27 Return'!D31</f>
        <v>0</v>
      </c>
      <c r="C8" s="239">
        <f>'Jun 26 Return'!D31+'Sep 26 Return'!D31+'Dec 26 Return'!D31+'Mar 27 Return'!D31</f>
        <v>0</v>
      </c>
    </row>
    <row r="9" spans="1:3">
      <c r="A9" s="236"/>
      <c r="B9" s="240"/>
      <c r="C9" s="240"/>
    </row>
    <row r="10" spans="1:3">
      <c r="A10" s="236" t="s">
        <v>137</v>
      </c>
      <c r="B10" s="240">
        <f>SUM('Mar 27 Return'!C35:C44)</f>
        <v>0</v>
      </c>
      <c r="C10" s="240">
        <f>SUM('Jun 26 Return'!C35:C44)+SUM('Sep 26 Return'!C35:C44)+SUM('Dec 26 Return'!C35:C44)+SUM('Mar 27 Return'!C35:C44)</f>
        <v>0</v>
      </c>
    </row>
    <row r="11" spans="1:3">
      <c r="A11" s="236" t="s">
        <v>138</v>
      </c>
      <c r="B11" s="240">
        <f>SUM('Mar 27 Return'!C46:C49)</f>
        <v>0</v>
      </c>
      <c r="C11" s="240">
        <f>SUM('Jun 26 Return'!C46:C49)+SUM('Sep 26 Return'!C46:C49)+SUM('Dec 26 Return'!C46:C49)+SUM('Mar 27 Return'!C46:C49)</f>
        <v>0</v>
      </c>
    </row>
    <row r="12" spans="1:3">
      <c r="A12" s="236" t="s">
        <v>139</v>
      </c>
      <c r="B12" s="240">
        <f>SUM('Mar 27 Return'!C52:C59)</f>
        <v>0</v>
      </c>
      <c r="C12" s="240">
        <f>SUM('Jun 26 Return'!C52:C59)+SUM('Sep 26 Return'!C52:C59)+SUM('Dec 26 Return'!C52:C59)+SUM('Mar 27 Return'!C52:C59)</f>
        <v>0</v>
      </c>
    </row>
    <row r="13" spans="1:3">
      <c r="A13" s="234" t="s">
        <v>140</v>
      </c>
      <c r="B13" s="241">
        <f>SUM(B10:B12)</f>
        <v>0</v>
      </c>
      <c r="C13" s="241">
        <f>SUM(C10:C12)</f>
        <v>0</v>
      </c>
    </row>
    <row r="14" spans="1:3">
      <c r="A14" s="236"/>
      <c r="B14" s="240"/>
      <c r="C14" s="240"/>
    </row>
    <row r="15" spans="1:3" ht="15" thickBot="1">
      <c r="A15" s="234" t="s">
        <v>142</v>
      </c>
      <c r="B15" s="242">
        <f>B6+B8-B13</f>
        <v>0</v>
      </c>
      <c r="C15" s="242">
        <f>C6+C8-C13</f>
        <v>0</v>
      </c>
    </row>
    <row r="16" spans="1:3" ht="15" thickTop="1">
      <c r="B16" s="245"/>
      <c r="C16" s="245"/>
    </row>
    <row r="17" spans="1:3">
      <c r="B17" s="245"/>
      <c r="C17" s="245"/>
    </row>
    <row r="18" spans="1:3">
      <c r="A18" s="236" t="s">
        <v>143</v>
      </c>
      <c r="B18" s="240">
        <f>-'Mar 27 Return'!K35</f>
        <v>0</v>
      </c>
      <c r="C18" s="245"/>
    </row>
    <row r="19" spans="1:3">
      <c r="A19" s="236" t="s">
        <v>144</v>
      </c>
      <c r="B19" s="240">
        <f>'Mar 27 Return'!K42</f>
        <v>0</v>
      </c>
      <c r="C19" s="245"/>
    </row>
    <row r="20" spans="1:3" ht="15" thickBot="1">
      <c r="A20" s="234" t="s">
        <v>142</v>
      </c>
      <c r="B20" s="242">
        <f>SUM(B18:B19)</f>
        <v>0</v>
      </c>
      <c r="C20" s="245"/>
    </row>
    <row r="21" spans="1:3" ht="15" thickTop="1">
      <c r="B21" s="245"/>
      <c r="C21" s="245"/>
    </row>
    <row r="22" spans="1:3">
      <c r="B22" s="245"/>
      <c r="C22" s="245"/>
    </row>
    <row r="23" spans="1:3">
      <c r="A23" s="247" t="s">
        <v>145</v>
      </c>
      <c r="B23" s="245"/>
      <c r="C23" s="245"/>
    </row>
    <row r="24" spans="1:3">
      <c r="A24" s="244" t="s">
        <v>341</v>
      </c>
      <c r="B24" s="245">
        <f>'Mar 27 Return'!K21+'Mar 27 Return'!K23</f>
        <v>17.5</v>
      </c>
      <c r="C24" s="245"/>
    </row>
    <row r="25" spans="1:3">
      <c r="A25" s="244" t="s">
        <v>342</v>
      </c>
      <c r="B25" s="245" t="e">
        <f>'Mar 27 Return'!K22</f>
        <v>#N/A</v>
      </c>
      <c r="C25" s="245"/>
    </row>
    <row r="26" spans="1:3">
      <c r="B26" s="245"/>
      <c r="C26" s="245"/>
    </row>
    <row r="27" spans="1:3">
      <c r="B27" s="245"/>
      <c r="C27" s="245"/>
    </row>
    <row r="28" spans="1:3">
      <c r="B28" s="245"/>
      <c r="C28" s="245"/>
    </row>
    <row r="29" spans="1:3">
      <c r="B29" s="245"/>
      <c r="C29" s="245"/>
    </row>
    <row r="30" spans="1:3">
      <c r="B30" s="245"/>
      <c r="C30" s="245"/>
    </row>
    <row r="31" spans="1:3" ht="15" thickBot="1">
      <c r="A31" s="236" t="s">
        <v>146</v>
      </c>
      <c r="B31" s="242" t="e">
        <f>SUM(B24:B30)</f>
        <v>#N/A</v>
      </c>
      <c r="C31" s="245"/>
    </row>
    <row r="32" spans="1:3" ht="15" thickTop="1">
      <c r="B32" s="245"/>
      <c r="C32" s="245"/>
    </row>
    <row r="33" spans="1:3" ht="15" thickBot="1">
      <c r="A33" s="234" t="e">
        <f>IF(B33&gt;0,"Funds available to spend","Funds needed to be raised")</f>
        <v>#N/A</v>
      </c>
      <c r="B33" s="242" t="e">
        <f>B15-B31</f>
        <v>#N/A</v>
      </c>
      <c r="C33" s="245"/>
    </row>
    <row r="34" spans="1:3" ht="15" thickTop="1">
      <c r="B34" s="245"/>
      <c r="C34" s="245"/>
    </row>
    <row r="35" spans="1:3">
      <c r="B35" s="245"/>
      <c r="C35" s="245"/>
    </row>
    <row r="36" spans="1:3">
      <c r="A36" s="247" t="s">
        <v>147</v>
      </c>
    </row>
    <row r="37" spans="1:3">
      <c r="A37" s="922"/>
      <c r="B37" s="922"/>
      <c r="C37" s="922"/>
    </row>
    <row r="38" spans="1:3">
      <c r="A38" s="922"/>
      <c r="B38" s="922"/>
      <c r="C38" s="922"/>
    </row>
    <row r="39" spans="1:3">
      <c r="A39" s="922"/>
      <c r="B39" s="922"/>
      <c r="C39" s="922"/>
    </row>
    <row r="40" spans="1:3">
      <c r="A40" s="922"/>
      <c r="B40" s="922"/>
      <c r="C40" s="922"/>
    </row>
    <row r="41" spans="1:3">
      <c r="A41" s="922"/>
      <c r="B41" s="922"/>
      <c r="C41" s="922"/>
    </row>
    <row r="42" spans="1:3">
      <c r="A42" s="922"/>
      <c r="B42" s="922"/>
      <c r="C42" s="922"/>
    </row>
    <row r="43" spans="1:3">
      <c r="A43" s="922"/>
      <c r="B43" s="922"/>
      <c r="C43" s="922"/>
    </row>
    <row r="44" spans="1:3">
      <c r="A44" s="922"/>
      <c r="B44" s="922"/>
      <c r="C44" s="922"/>
    </row>
    <row r="45" spans="1:3">
      <c r="A45" s="922"/>
      <c r="B45" s="922"/>
      <c r="C45" s="922"/>
    </row>
    <row r="46" spans="1:3">
      <c r="A46" s="922"/>
      <c r="B46" s="922"/>
      <c r="C46" s="922"/>
    </row>
    <row r="47" spans="1:3">
      <c r="A47" s="922"/>
      <c r="B47" s="922"/>
      <c r="C47" s="922"/>
    </row>
    <row r="48" spans="1:3">
      <c r="A48" s="922"/>
      <c r="B48" s="922"/>
      <c r="C48" s="922"/>
    </row>
    <row r="51" spans="1:3">
      <c r="A51" s="234" t="s">
        <v>135</v>
      </c>
      <c r="B51" s="236"/>
      <c r="C51" s="236"/>
    </row>
    <row r="52" spans="1:3">
      <c r="A52" s="236">
        <f>'Info about Conf'!C5</f>
        <v>0</v>
      </c>
      <c r="B52" s="237" t="s">
        <v>133</v>
      </c>
      <c r="C52" s="237" t="s">
        <v>134</v>
      </c>
    </row>
    <row r="53" spans="1:3">
      <c r="A53" s="236"/>
      <c r="B53" s="238" t="str">
        <f>B4</f>
        <v>Mar 2027</v>
      </c>
      <c r="C53" s="237" t="str">
        <f>C4</f>
        <v>Apr-Mar 2027</v>
      </c>
    </row>
    <row r="54" spans="1:3">
      <c r="A54" s="236" t="s">
        <v>6</v>
      </c>
      <c r="B54" s="240">
        <f>'Mar 27 Return'!C13</f>
        <v>0</v>
      </c>
      <c r="C54" s="240">
        <f>'Mar 27 Return'!C13+'Dec 26 Return'!C13+'Sep 26 Return'!C13+'Jun 26 Return'!C13</f>
        <v>0</v>
      </c>
    </row>
    <row r="55" spans="1:3">
      <c r="A55" s="236" t="s">
        <v>7</v>
      </c>
      <c r="B55" s="240">
        <f>'Mar 27 Return'!C14</f>
        <v>0</v>
      </c>
      <c r="C55" s="240">
        <f>'Mar 27 Return'!C14+'Dec 26 Return'!C14+'Sep 26 Return'!C14+'Jun 26 Return'!C14</f>
        <v>0</v>
      </c>
    </row>
    <row r="56" spans="1:3">
      <c r="A56" s="236" t="s">
        <v>8</v>
      </c>
      <c r="B56" s="240">
        <f>'Mar 27 Return'!C15</f>
        <v>0</v>
      </c>
      <c r="C56" s="240">
        <f>'Mar 27 Return'!C15+'Dec 26 Return'!C15+'Sep 26 Return'!C15+'Jun 26 Return'!C15</f>
        <v>0</v>
      </c>
    </row>
    <row r="57" spans="1:3">
      <c r="A57" s="236" t="s">
        <v>130</v>
      </c>
      <c r="B57" s="240">
        <f>'Mar 27 Return'!C16</f>
        <v>0</v>
      </c>
      <c r="C57" s="240">
        <f>'Mar 27 Return'!C16+'Dec 26 Return'!C16+'Sep 26 Return'!C16+'Jun 26 Return'!C16</f>
        <v>0</v>
      </c>
    </row>
    <row r="58" spans="1:3">
      <c r="A58" s="236" t="s">
        <v>117</v>
      </c>
      <c r="B58" s="240">
        <f>'Mar 27 Return'!C17</f>
        <v>0</v>
      </c>
      <c r="C58" s="240">
        <f>'Mar 27 Return'!C17+'Dec 26 Return'!C17+'Sep 26 Return'!C17+'Jun 26 Return'!C17</f>
        <v>0</v>
      </c>
    </row>
    <row r="59" spans="1:3">
      <c r="A59" s="236" t="s">
        <v>17</v>
      </c>
      <c r="B59" s="240">
        <f>'Mar 27 Return'!C18</f>
        <v>0</v>
      </c>
      <c r="C59" s="240">
        <f>'Mar 27 Return'!C18+'Dec 26 Return'!C18+'Sep 26 Return'!C18+'Jun 26 Return'!C18</f>
        <v>0</v>
      </c>
    </row>
    <row r="60" spans="1:3">
      <c r="A60" s="236" t="s">
        <v>129</v>
      </c>
      <c r="B60" s="240">
        <f>'Mar 27 Return'!C19</f>
        <v>0</v>
      </c>
      <c r="C60" s="240">
        <f>'Mar 27 Return'!C19+'Dec 26 Return'!C19+'Sep 26 Return'!C19+'Jun 26 Return'!C19</f>
        <v>0</v>
      </c>
    </row>
    <row r="61" spans="1:3">
      <c r="A61" s="234" t="s">
        <v>229</v>
      </c>
      <c r="B61" s="241">
        <f>SUM(B54:B60)</f>
        <v>0</v>
      </c>
      <c r="C61" s="241">
        <f>SUM(C54:C60)</f>
        <v>0</v>
      </c>
    </row>
    <row r="62" spans="1:3" ht="4.5" customHeight="1">
      <c r="A62" s="236"/>
      <c r="B62" s="240"/>
      <c r="C62" s="240"/>
    </row>
    <row r="63" spans="1:3">
      <c r="A63" s="236" t="s">
        <v>9</v>
      </c>
      <c r="B63" s="240">
        <f>'Mar 27 Return'!C24</f>
        <v>0</v>
      </c>
      <c r="C63" s="240">
        <f>'Mar 27 Return'!C24+'Dec 26 Return'!C24+'Sep 26 Return'!C24+'Jun 26 Return'!C24</f>
        <v>0</v>
      </c>
    </row>
    <row r="64" spans="1:3">
      <c r="A64" s="236" t="s">
        <v>339</v>
      </c>
      <c r="B64" s="240">
        <f>'Mar 27 Return'!C25</f>
        <v>0</v>
      </c>
      <c r="C64" s="240">
        <f>'Mar 27 Return'!C25+'Dec 26 Return'!C25+'Sep 26 Return'!C25+'Jun 26 Return'!C25</f>
        <v>0</v>
      </c>
    </row>
    <row r="65" spans="1:3">
      <c r="A65" s="236" t="s">
        <v>54</v>
      </c>
      <c r="B65" s="240">
        <f>'Mar 27 Return'!C26</f>
        <v>0</v>
      </c>
      <c r="C65" s="240">
        <f>'Mar 27 Return'!C26+'Dec 26 Return'!C26+'Sep 26 Return'!C26+'Jun 26 Return'!C26</f>
        <v>0</v>
      </c>
    </row>
    <row r="66" spans="1:3">
      <c r="A66" s="236" t="s">
        <v>28</v>
      </c>
      <c r="B66" s="240">
        <f>'Mar 27 Return'!C27</f>
        <v>0</v>
      </c>
      <c r="C66" s="240">
        <f>'Mar 27 Return'!C27+'Dec 26 Return'!C27+'Sep 26 Return'!C27+'Jun 26 Return'!C27</f>
        <v>0</v>
      </c>
    </row>
    <row r="67" spans="1:3">
      <c r="A67" s="236" t="s">
        <v>33</v>
      </c>
      <c r="B67" s="240">
        <f>'Mar 27 Return'!C29</f>
        <v>0</v>
      </c>
      <c r="C67" s="240">
        <f>'Mar 27 Return'!C29+'Dec 26 Return'!C29+'Sep 26 Return'!C29+'Jun 26 Return'!C29</f>
        <v>0</v>
      </c>
    </row>
    <row r="68" spans="1:3">
      <c r="A68" s="236" t="s">
        <v>131</v>
      </c>
      <c r="B68" s="240">
        <f>'Mar 27 Return'!C30</f>
        <v>0</v>
      </c>
      <c r="C68" s="240">
        <f>'Mar 27 Return'!C30+'Dec 26 Return'!C30+'Sep 26 Return'!C30+'Jun 26 Return'!C30</f>
        <v>0</v>
      </c>
    </row>
    <row r="69" spans="1:3" ht="15" thickBot="1">
      <c r="A69" s="234" t="s">
        <v>132</v>
      </c>
      <c r="B69" s="242">
        <f>SUM(B61:B68)</f>
        <v>0</v>
      </c>
      <c r="C69" s="242">
        <f>SUM(C61:C68)</f>
        <v>0</v>
      </c>
    </row>
    <row r="70" spans="1:3" ht="15" thickTop="1">
      <c r="A70" s="236"/>
      <c r="B70" s="240"/>
      <c r="C70" s="240"/>
    </row>
    <row r="71" spans="1:3">
      <c r="A71" s="234" t="s">
        <v>107</v>
      </c>
      <c r="B71" s="240"/>
      <c r="C71" s="240"/>
    </row>
    <row r="72" spans="1:3">
      <c r="A72" s="236" t="s">
        <v>18</v>
      </c>
      <c r="B72" s="240">
        <f>'Mar 27 Return'!C35</f>
        <v>0</v>
      </c>
      <c r="C72" s="240">
        <f>'Mar 27 Return'!C35+'Dec 26 Return'!C35+'Sep 26 Return'!C35+'Jun 26 Return'!C35</f>
        <v>0</v>
      </c>
    </row>
    <row r="73" spans="1:3">
      <c r="A73" s="236" t="s">
        <v>15</v>
      </c>
      <c r="B73" s="240">
        <f>'Mar 27 Return'!C36</f>
        <v>0</v>
      </c>
      <c r="C73" s="240">
        <f>'Mar 27 Return'!C36+'Dec 26 Return'!C36+'Sep 26 Return'!C36+'Jun 26 Return'!C36</f>
        <v>0</v>
      </c>
    </row>
    <row r="74" spans="1:3">
      <c r="A74" s="236" t="s">
        <v>19</v>
      </c>
      <c r="B74" s="240">
        <f>'Mar 27 Return'!C37</f>
        <v>0</v>
      </c>
      <c r="C74" s="240">
        <f>'Mar 27 Return'!C37+'Dec 26 Return'!C37+'Sep 26 Return'!C37+'Jun 26 Return'!C37</f>
        <v>0</v>
      </c>
    </row>
    <row r="75" spans="1:3">
      <c r="A75" s="236" t="s">
        <v>20</v>
      </c>
      <c r="B75" s="240">
        <f>'Mar 27 Return'!C38</f>
        <v>0</v>
      </c>
      <c r="C75" s="240">
        <f>'Mar 27 Return'!C38+'Dec 26 Return'!C38+'Sep 26 Return'!C38+'Jun 26 Return'!C38</f>
        <v>0</v>
      </c>
    </row>
    <row r="76" spans="1:3">
      <c r="A76" s="236" t="s">
        <v>10</v>
      </c>
      <c r="B76" s="240">
        <f>'Mar 27 Return'!C39</f>
        <v>0</v>
      </c>
      <c r="C76" s="240">
        <f>'Mar 27 Return'!C39+'Dec 26 Return'!C39+'Sep 26 Return'!C39+'Jun 26 Return'!C39</f>
        <v>0</v>
      </c>
    </row>
    <row r="77" spans="1:3">
      <c r="A77" s="236" t="s">
        <v>38</v>
      </c>
      <c r="B77" s="240">
        <f>'Mar 27 Return'!C40</f>
        <v>0</v>
      </c>
      <c r="C77" s="240">
        <f>'Mar 27 Return'!C40+'Dec 26 Return'!C40+'Sep 26 Return'!C40+'Jun 26 Return'!C40</f>
        <v>0</v>
      </c>
    </row>
    <row r="78" spans="1:3">
      <c r="A78" s="236" t="s">
        <v>23</v>
      </c>
      <c r="B78" s="240">
        <f>'Mar 27 Return'!C41</f>
        <v>0</v>
      </c>
      <c r="C78" s="240">
        <f>'Mar 27 Return'!C41+'Dec 26 Return'!C41+'Sep 26 Return'!C41+'Jun 26 Return'!C41</f>
        <v>0</v>
      </c>
    </row>
    <row r="79" spans="1:3">
      <c r="A79" s="236" t="s">
        <v>21</v>
      </c>
      <c r="B79" s="240">
        <f>'Mar 27 Return'!C42</f>
        <v>0</v>
      </c>
      <c r="C79" s="240">
        <f>'Mar 27 Return'!C42+'Dec 26 Return'!C42+'Sep 26 Return'!C42+'Jun 26 Return'!C42</f>
        <v>0</v>
      </c>
    </row>
    <row r="80" spans="1:3">
      <c r="A80" s="236" t="s">
        <v>22</v>
      </c>
      <c r="B80" s="240">
        <f>'Mar 27 Return'!C43</f>
        <v>0</v>
      </c>
      <c r="C80" s="240">
        <f>'Mar 27 Return'!C43+'Dec 26 Return'!C43+'Sep 26 Return'!C43+'Jun 26 Return'!C43</f>
        <v>0</v>
      </c>
    </row>
    <row r="81" spans="1:3">
      <c r="A81" s="236" t="s">
        <v>11</v>
      </c>
      <c r="B81" s="240">
        <f>'Mar 27 Return'!C44</f>
        <v>0</v>
      </c>
      <c r="C81" s="240">
        <f>'Mar 27 Return'!C44+'Dec 26 Return'!C44+'Sep 26 Return'!C44+'Jun 26 Return'!C44</f>
        <v>0</v>
      </c>
    </row>
    <row r="82" spans="1:3">
      <c r="A82" s="236"/>
      <c r="B82" s="241">
        <f>SUM(B72:B81)</f>
        <v>0</v>
      </c>
      <c r="C82" s="241">
        <f>SUM(C72:C81)</f>
        <v>0</v>
      </c>
    </row>
    <row r="83" spans="1:3" ht="4.5" customHeight="1">
      <c r="A83" s="236"/>
      <c r="B83" s="240"/>
      <c r="C83" s="240"/>
    </row>
    <row r="84" spans="1:3">
      <c r="A84" s="234" t="s">
        <v>108</v>
      </c>
      <c r="B84" s="240"/>
      <c r="C84" s="240"/>
    </row>
    <row r="85" spans="1:3">
      <c r="A85" s="236" t="s">
        <v>24</v>
      </c>
      <c r="B85" s="240">
        <f>'Mar 27 Return'!C46</f>
        <v>0</v>
      </c>
      <c r="C85" s="240">
        <f>'Mar 27 Return'!C46+'Dec 26 Return'!C46+'Sep 26 Return'!C46+'Jun 26 Return'!C46</f>
        <v>0</v>
      </c>
    </row>
    <row r="86" spans="1:3">
      <c r="A86" s="236" t="s">
        <v>110</v>
      </c>
      <c r="B86" s="240">
        <f>'Mar 27 Return'!C47</f>
        <v>0</v>
      </c>
      <c r="C86" s="240">
        <f>'Mar 27 Return'!C47+'Dec 26 Return'!C47+'Sep 26 Return'!C47+'Jun 26 Return'!C47</f>
        <v>0</v>
      </c>
    </row>
    <row r="87" spans="1:3">
      <c r="A87" s="236" t="s">
        <v>13</v>
      </c>
      <c r="B87" s="240">
        <f>'Mar 27 Return'!C48</f>
        <v>0</v>
      </c>
      <c r="C87" s="240">
        <f>'Mar 27 Return'!C48+'Dec 26 Return'!C48+'Sep 26 Return'!C48+'Jun 26 Return'!C48</f>
        <v>0</v>
      </c>
    </row>
    <row r="88" spans="1:3">
      <c r="A88" s="236" t="s">
        <v>109</v>
      </c>
      <c r="B88" s="240">
        <f>'Mar 27 Return'!C49</f>
        <v>0</v>
      </c>
      <c r="C88" s="240">
        <f>'Mar 27 Return'!C49+'Dec 26 Return'!C49+'Sep 26 Return'!C49+'Jun 26 Return'!C49</f>
        <v>0</v>
      </c>
    </row>
    <row r="89" spans="1:3">
      <c r="A89" s="236"/>
      <c r="B89" s="241">
        <f>SUM(B85:B88)</f>
        <v>0</v>
      </c>
      <c r="C89" s="241">
        <f>SUM(C85:C88)</f>
        <v>0</v>
      </c>
    </row>
    <row r="90" spans="1:3" ht="4.5" customHeight="1">
      <c r="A90" s="236"/>
      <c r="B90" s="240"/>
      <c r="C90" s="240"/>
    </row>
    <row r="91" spans="1:3">
      <c r="A91" s="234" t="s">
        <v>111</v>
      </c>
      <c r="B91" s="240"/>
      <c r="C91" s="240"/>
    </row>
    <row r="92" spans="1:3">
      <c r="A92" s="236" t="s">
        <v>124</v>
      </c>
      <c r="B92" s="240">
        <f>'Mar 27 Return'!C52</f>
        <v>0</v>
      </c>
      <c r="C92" s="240">
        <f>'Mar 27 Return'!C52+'Dec 26 Return'!C52+'Sep 26 Return'!C52+'Jun 26 Return'!C52</f>
        <v>0</v>
      </c>
    </row>
    <row r="93" spans="1:3">
      <c r="A93" s="236" t="s">
        <v>16</v>
      </c>
      <c r="B93" s="240">
        <f>'Mar 27 Return'!C53</f>
        <v>0</v>
      </c>
      <c r="C93" s="240">
        <f>'Mar 27 Return'!C53+'Dec 26 Return'!C53+'Sep 26 Return'!C53+'Jun 26 Return'!C53</f>
        <v>0</v>
      </c>
    </row>
    <row r="94" spans="1:3">
      <c r="A94" s="236" t="s">
        <v>12</v>
      </c>
      <c r="B94" s="240">
        <f>'Mar 27 Return'!C54</f>
        <v>0</v>
      </c>
      <c r="C94" s="240">
        <f>'Mar 27 Return'!C54+'Dec 26 Return'!C54+'Sep 26 Return'!C54+'Jun 26 Return'!C54</f>
        <v>0</v>
      </c>
    </row>
    <row r="95" spans="1:3">
      <c r="A95" s="236" t="s">
        <v>234</v>
      </c>
      <c r="B95" s="240">
        <f>'Mar 27 Return'!C55</f>
        <v>0</v>
      </c>
      <c r="C95" s="240">
        <f>'Mar 27 Return'!C55+'Dec 26 Return'!C55+'Sep 26 Return'!C55+'Jun 26 Return'!C55</f>
        <v>0</v>
      </c>
    </row>
    <row r="96" spans="1:3">
      <c r="A96" s="236" t="s">
        <v>232</v>
      </c>
      <c r="B96" s="240">
        <f>'Mar 27 Return'!C56</f>
        <v>0</v>
      </c>
      <c r="C96" s="240">
        <f>'Mar 27 Return'!C56+'Dec 26 Return'!C56+'Sep 26 Return'!C56+'Jun 26 Return'!C56</f>
        <v>0</v>
      </c>
    </row>
    <row r="97" spans="1:4">
      <c r="A97" s="236" t="s">
        <v>112</v>
      </c>
      <c r="B97" s="240">
        <f>'Mar 27 Return'!C57</f>
        <v>0</v>
      </c>
      <c r="C97" s="240">
        <f>'Mar 27 Return'!C57+'Dec 26 Return'!C57+'Sep 26 Return'!C57+'Jun 26 Return'!C57</f>
        <v>0</v>
      </c>
    </row>
    <row r="98" spans="1:4">
      <c r="A98" s="236" t="s">
        <v>121</v>
      </c>
      <c r="B98" s="240">
        <f>'Mar 27 Return'!C58</f>
        <v>0</v>
      </c>
      <c r="C98" s="240">
        <f>'Mar 27 Return'!C58+'Dec 26 Return'!C58+'Sep 26 Return'!C58+'Jun 26 Return'!C58</f>
        <v>0</v>
      </c>
    </row>
    <row r="99" spans="1:4">
      <c r="A99" s="236" t="s">
        <v>122</v>
      </c>
      <c r="B99" s="240">
        <f>'Mar 27 Return'!C59</f>
        <v>0</v>
      </c>
      <c r="C99" s="240">
        <f>'Mar 27 Return'!C59+'Dec 26 Return'!C59+'Sep 26 Return'!C59+'Jun 26 Return'!C59</f>
        <v>0</v>
      </c>
    </row>
    <row r="100" spans="1:4">
      <c r="A100" s="236"/>
      <c r="B100" s="241">
        <f>SUM(B92:B99)</f>
        <v>0</v>
      </c>
      <c r="C100" s="241">
        <f>SUM(C92:C99)</f>
        <v>0</v>
      </c>
    </row>
    <row r="101" spans="1:4">
      <c r="A101" s="236"/>
      <c r="B101" s="240"/>
      <c r="C101" s="240"/>
    </row>
    <row r="102" spans="1:4" ht="15" thickBot="1">
      <c r="A102" s="234" t="s">
        <v>3</v>
      </c>
      <c r="B102" s="242">
        <f>B82+B89+B100</f>
        <v>0</v>
      </c>
      <c r="C102" s="242">
        <f>C82+C89+C100</f>
        <v>0</v>
      </c>
      <c r="D102" s="249"/>
    </row>
    <row r="103" spans="1:4" ht="15" thickTop="1"/>
  </sheetData>
  <sheetProtection algorithmName="SHA-512" hashValue="OaZWYi4JXkbsNnvmIvAbMTzxHaIXcD/gfIGF1sS5JHpt8RGbV9+kRMXtYdKZvAsscBKOOJQ5ogaZP5sGBXdkgw==" saltValue="61uQLbh+7zBZ5U9iLz/YDg==" spinCount="100000" sheet="1" formatCells="0" formatColumns="0" formatRows="0"/>
  <protectedRanges>
    <protectedRange sqref="A37:C48" name="Range2"/>
    <protectedRange sqref="A26:B30" name="Range1"/>
  </protectedRanges>
  <mergeCells count="1">
    <mergeCell ref="A37:C48"/>
  </mergeCells>
  <conditionalFormatting sqref="A33">
    <cfRule type="containsText" dxfId="1" priority="3" stopIfTrue="1" operator="containsText" text="raised">
      <formula>NOT(ISERROR(SEARCH("raised",A33)))</formula>
    </cfRule>
  </conditionalFormatting>
  <conditionalFormatting sqref="B33">
    <cfRule type="expression" dxfId="0"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CC3A8-BE68-4D8C-88C8-38D2EBA58AEE}">
  <sheetPr codeName="Sheet37">
    <tabColor theme="5" tint="0.59999389629810485"/>
  </sheetPr>
  <dimension ref="A1:L36"/>
  <sheetViews>
    <sheetView workbookViewId="0">
      <selection activeCell="H62" sqref="H62"/>
    </sheetView>
  </sheetViews>
  <sheetFormatPr defaultRowHeight="15"/>
  <sheetData>
    <row r="1" spans="1:12" ht="15.6">
      <c r="A1" s="537" t="s">
        <v>577</v>
      </c>
    </row>
    <row r="2" spans="1:12" ht="15.6">
      <c r="A2" s="537"/>
    </row>
    <row r="3" spans="1:12">
      <c r="A3" s="538" t="s">
        <v>556</v>
      </c>
    </row>
    <row r="4" spans="1:12" ht="58.8" customHeight="1">
      <c r="A4" s="937" t="s">
        <v>578</v>
      </c>
      <c r="B4" s="937"/>
      <c r="C4" s="937"/>
      <c r="D4" s="937"/>
      <c r="E4" s="937"/>
      <c r="F4" s="937"/>
      <c r="G4" s="937"/>
      <c r="H4" s="937"/>
      <c r="I4" s="937"/>
      <c r="J4" s="937"/>
      <c r="K4" s="937"/>
      <c r="L4" s="937"/>
    </row>
    <row r="5" spans="1:12" ht="39" customHeight="1">
      <c r="A5" s="938" t="s">
        <v>557</v>
      </c>
      <c r="B5" s="938"/>
      <c r="C5" s="938"/>
      <c r="D5" s="938"/>
      <c r="E5" s="938"/>
      <c r="F5" s="938"/>
      <c r="G5" s="938"/>
      <c r="H5" s="938"/>
      <c r="I5" s="938"/>
      <c r="J5" s="938"/>
      <c r="K5" s="938"/>
      <c r="L5" s="938"/>
    </row>
    <row r="6" spans="1:12" ht="32.4" customHeight="1">
      <c r="A6" s="937" t="s">
        <v>558</v>
      </c>
      <c r="B6" s="937"/>
      <c r="C6" s="937"/>
      <c r="D6" s="937"/>
      <c r="E6" s="937"/>
      <c r="F6" s="937"/>
      <c r="G6" s="937"/>
      <c r="H6" s="937"/>
      <c r="I6" s="937"/>
      <c r="J6" s="937"/>
      <c r="K6" s="937"/>
      <c r="L6" s="937"/>
    </row>
    <row r="7" spans="1:12">
      <c r="A7" s="538" t="s">
        <v>579</v>
      </c>
    </row>
    <row r="8" spans="1:12">
      <c r="A8" s="539" t="s">
        <v>559</v>
      </c>
    </row>
    <row r="9" spans="1:12">
      <c r="A9" s="538" t="s">
        <v>580</v>
      </c>
    </row>
    <row r="10" spans="1:12">
      <c r="A10" s="539" t="s">
        <v>560</v>
      </c>
    </row>
    <row r="11" spans="1:12">
      <c r="A11" s="538" t="s">
        <v>561</v>
      </c>
    </row>
    <row r="12" spans="1:12">
      <c r="A12" s="539" t="s">
        <v>562</v>
      </c>
    </row>
    <row r="13" spans="1:12">
      <c r="A13" s="540" t="s">
        <v>563</v>
      </c>
    </row>
    <row r="14" spans="1:12">
      <c r="A14" s="540" t="s">
        <v>338</v>
      </c>
    </row>
    <row r="15" spans="1:12">
      <c r="A15" s="540" t="s">
        <v>564</v>
      </c>
    </row>
    <row r="16" spans="1:12">
      <c r="A16" s="540" t="s">
        <v>565</v>
      </c>
    </row>
    <row r="17" spans="1:12">
      <c r="A17" s="540" t="s">
        <v>566</v>
      </c>
    </row>
    <row r="18" spans="1:12">
      <c r="A18" s="540" t="s">
        <v>567</v>
      </c>
    </row>
    <row r="19" spans="1:12">
      <c r="A19" s="540" t="s">
        <v>568</v>
      </c>
    </row>
    <row r="20" spans="1:12">
      <c r="A20" s="540" t="s">
        <v>569</v>
      </c>
    </row>
    <row r="21" spans="1:12">
      <c r="A21" s="540" t="s">
        <v>570</v>
      </c>
    </row>
    <row r="22" spans="1:12">
      <c r="A22" s="540" t="s">
        <v>571</v>
      </c>
    </row>
    <row r="23" spans="1:12">
      <c r="A23" s="540" t="s">
        <v>572</v>
      </c>
    </row>
    <row r="24" spans="1:12">
      <c r="A24" s="540" t="s">
        <v>573</v>
      </c>
    </row>
    <row r="25" spans="1:12">
      <c r="A25" s="539"/>
    </row>
    <row r="26" spans="1:12">
      <c r="A26" s="538" t="s">
        <v>582</v>
      </c>
    </row>
    <row r="27" spans="1:12" ht="47.4" customHeight="1">
      <c r="A27" s="937" t="s">
        <v>581</v>
      </c>
      <c r="B27" s="937"/>
      <c r="C27" s="937"/>
      <c r="D27" s="937"/>
      <c r="E27" s="937"/>
      <c r="F27" s="937"/>
      <c r="G27" s="937"/>
      <c r="H27" s="937"/>
      <c r="I27" s="937"/>
      <c r="J27" s="937"/>
      <c r="K27" s="937"/>
      <c r="L27" s="937"/>
    </row>
    <row r="28" spans="1:12">
      <c r="A28" s="539" t="s">
        <v>574</v>
      </c>
    </row>
    <row r="29" spans="1:12">
      <c r="A29" s="541" t="s">
        <v>702</v>
      </c>
    </row>
    <row r="30" spans="1:12">
      <c r="A30" s="541" t="s">
        <v>703</v>
      </c>
    </row>
    <row r="31" spans="1:12">
      <c r="A31" s="541" t="s">
        <v>704</v>
      </c>
    </row>
    <row r="32" spans="1:12">
      <c r="A32" s="541" t="s">
        <v>705</v>
      </c>
    </row>
    <row r="33" spans="1:12">
      <c r="A33" s="539" t="s">
        <v>575</v>
      </c>
    </row>
    <row r="34" spans="1:12">
      <c r="A34" s="539" t="s">
        <v>576</v>
      </c>
    </row>
    <row r="35" spans="1:12" ht="36" customHeight="1">
      <c r="A35" s="939" t="s">
        <v>707</v>
      </c>
      <c r="B35" s="939"/>
      <c r="C35" s="939"/>
      <c r="D35" s="939"/>
      <c r="E35" s="939"/>
      <c r="F35" s="939"/>
      <c r="G35" s="939"/>
      <c r="H35" s="939"/>
      <c r="I35" s="939"/>
      <c r="J35" s="939"/>
      <c r="K35" s="939"/>
      <c r="L35" s="939"/>
    </row>
    <row r="36" spans="1:12">
      <c r="A36" s="541" t="s">
        <v>706</v>
      </c>
    </row>
  </sheetData>
  <sheetProtection algorithmName="SHA-512" hashValue="k1M4aUcyPXsCUmpTnCVdHrSBaDwKgEGd8HdrfKA2qT611pWeuXqLdMgc72R2Y+aJzUTX6W574PN0o2pWBB4EYA==" saltValue="D79FEHgE0ACgx14SMmSU/A==" spinCount="100000" sheet="1" objects="1" scenarios="1"/>
  <mergeCells count="5">
    <mergeCell ref="A4:L4"/>
    <mergeCell ref="A5:L5"/>
    <mergeCell ref="A6:L6"/>
    <mergeCell ref="A27:L27"/>
    <mergeCell ref="A35:L35"/>
  </mergeCells>
  <pageMargins left="0.7" right="0.7" top="0.75" bottom="0.75" header="0.3" footer="0.3"/>
  <pageSetup paperSize="9" orientation="portrait" r:id="rId1"/>
  <customProperties>
    <customPr name="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4CC7-D932-4F74-80A4-B2EABBC394E6}">
  <sheetPr codeName="Sheet28">
    <tabColor theme="5" tint="0.59999389629810485"/>
  </sheetPr>
  <dimension ref="A1:H106"/>
  <sheetViews>
    <sheetView workbookViewId="0">
      <selection activeCell="H62" sqref="H62"/>
    </sheetView>
  </sheetViews>
  <sheetFormatPr defaultColWidth="8.90625" defaultRowHeight="15"/>
  <cols>
    <col min="1" max="8" width="9" style="489" customWidth="1"/>
    <col min="9" max="16384" width="8.90625" style="2"/>
  </cols>
  <sheetData>
    <row r="1" spans="1:8" ht="15.6">
      <c r="A1" s="490" t="s">
        <v>453</v>
      </c>
    </row>
    <row r="3" spans="1:8">
      <c r="A3" s="941" t="s">
        <v>494</v>
      </c>
      <c r="B3" s="941"/>
      <c r="C3" s="941"/>
      <c r="D3" s="941"/>
      <c r="E3" s="941"/>
      <c r="F3" s="941"/>
      <c r="G3" s="941"/>
      <c r="H3" s="941"/>
    </row>
    <row r="4" spans="1:8">
      <c r="A4" s="941"/>
      <c r="B4" s="941"/>
      <c r="C4" s="941"/>
      <c r="D4" s="941"/>
      <c r="E4" s="941"/>
      <c r="F4" s="941"/>
      <c r="G4" s="941"/>
      <c r="H4" s="941"/>
    </row>
    <row r="5" spans="1:8">
      <c r="A5" s="941"/>
      <c r="B5" s="941"/>
      <c r="C5" s="941"/>
      <c r="D5" s="941"/>
      <c r="E5" s="941"/>
      <c r="F5" s="941"/>
      <c r="G5" s="941"/>
      <c r="H5" s="941"/>
    </row>
    <row r="6" spans="1:8">
      <c r="A6" s="941"/>
      <c r="B6" s="941"/>
      <c r="C6" s="941"/>
      <c r="D6" s="941"/>
      <c r="E6" s="941"/>
      <c r="F6" s="941"/>
      <c r="G6" s="941"/>
      <c r="H6" s="941"/>
    </row>
    <row r="8" spans="1:8" ht="15.75" customHeight="1">
      <c r="A8" s="941" t="s">
        <v>454</v>
      </c>
      <c r="B8" s="941"/>
      <c r="C8" s="941"/>
      <c r="D8" s="941"/>
      <c r="E8" s="941"/>
      <c r="F8" s="941"/>
      <c r="G8" s="941"/>
      <c r="H8" s="941"/>
    </row>
    <row r="9" spans="1:8">
      <c r="A9" s="941"/>
      <c r="B9" s="941"/>
      <c r="C9" s="941"/>
      <c r="D9" s="941"/>
      <c r="E9" s="941"/>
      <c r="F9" s="941"/>
      <c r="G9" s="941"/>
      <c r="H9" s="941"/>
    </row>
    <row r="10" spans="1:8">
      <c r="A10" s="941"/>
      <c r="B10" s="941"/>
      <c r="C10" s="941"/>
      <c r="D10" s="941"/>
      <c r="E10" s="941"/>
      <c r="F10" s="941"/>
      <c r="G10" s="941"/>
      <c r="H10" s="941"/>
    </row>
    <row r="11" spans="1:8">
      <c r="A11" s="941" t="s">
        <v>455</v>
      </c>
      <c r="B11" s="941"/>
      <c r="C11" s="941"/>
      <c r="D11" s="941"/>
      <c r="E11" s="941"/>
      <c r="F11" s="941"/>
      <c r="G11" s="941"/>
      <c r="H11" s="941"/>
    </row>
    <row r="12" spans="1:8">
      <c r="A12" s="941"/>
      <c r="B12" s="941"/>
      <c r="C12" s="941"/>
      <c r="D12" s="941"/>
      <c r="E12" s="941"/>
      <c r="F12" s="941"/>
      <c r="G12" s="941"/>
      <c r="H12" s="941"/>
    </row>
    <row r="13" spans="1:8">
      <c r="A13" s="941"/>
      <c r="B13" s="941"/>
      <c r="C13" s="941"/>
      <c r="D13" s="941"/>
      <c r="E13" s="941"/>
      <c r="F13" s="941"/>
      <c r="G13" s="941"/>
      <c r="H13" s="941"/>
    </row>
    <row r="16" spans="1:8" ht="15.6">
      <c r="A16" s="490" t="s">
        <v>456</v>
      </c>
    </row>
    <row r="17" spans="1:8" ht="15" customHeight="1">
      <c r="A17" s="942" t="s">
        <v>457</v>
      </c>
      <c r="B17" s="942"/>
      <c r="C17" s="942"/>
      <c r="D17" s="942"/>
      <c r="E17" s="942"/>
      <c r="F17" s="942"/>
      <c r="G17" s="942"/>
      <c r="H17" s="942"/>
    </row>
    <row r="18" spans="1:8">
      <c r="A18" s="942"/>
      <c r="B18" s="942"/>
      <c r="C18" s="942"/>
      <c r="D18" s="942"/>
      <c r="E18" s="942"/>
      <c r="F18" s="942"/>
      <c r="G18" s="942"/>
      <c r="H18" s="942"/>
    </row>
    <row r="19" spans="1:8">
      <c r="A19" s="942"/>
      <c r="B19" s="942"/>
      <c r="C19" s="942"/>
      <c r="D19" s="942"/>
      <c r="E19" s="942"/>
      <c r="F19" s="942"/>
      <c r="G19" s="942"/>
      <c r="H19" s="942"/>
    </row>
    <row r="20" spans="1:8" ht="15" customHeight="1">
      <c r="A20" s="940" t="s">
        <v>490</v>
      </c>
      <c r="B20" s="940"/>
      <c r="C20" s="940"/>
      <c r="D20" s="940"/>
      <c r="E20" s="940"/>
      <c r="F20" s="940"/>
      <c r="G20" s="940"/>
      <c r="H20" s="940"/>
    </row>
    <row r="21" spans="1:8">
      <c r="A21" s="940"/>
      <c r="B21" s="940"/>
      <c r="C21" s="940"/>
      <c r="D21" s="940"/>
      <c r="E21" s="940"/>
      <c r="F21" s="940"/>
      <c r="G21" s="940"/>
      <c r="H21" s="940"/>
    </row>
    <row r="22" spans="1:8">
      <c r="A22" s="940"/>
      <c r="B22" s="940"/>
      <c r="C22" s="940"/>
      <c r="D22" s="940"/>
      <c r="E22" s="940"/>
      <c r="F22" s="940"/>
      <c r="G22" s="940"/>
      <c r="H22" s="940"/>
    </row>
    <row r="23" spans="1:8">
      <c r="A23" s="940"/>
      <c r="B23" s="940"/>
      <c r="C23" s="940"/>
      <c r="D23" s="940"/>
      <c r="E23" s="940"/>
      <c r="F23" s="940"/>
      <c r="G23" s="940"/>
      <c r="H23" s="940"/>
    </row>
    <row r="24" spans="1:8">
      <c r="A24" s="940"/>
      <c r="B24" s="940"/>
      <c r="C24" s="940"/>
      <c r="D24" s="940"/>
      <c r="E24" s="940"/>
      <c r="F24" s="940"/>
      <c r="G24" s="940"/>
      <c r="H24" s="940"/>
    </row>
    <row r="25" spans="1:8" ht="15.75" customHeight="1">
      <c r="A25" s="940" t="s">
        <v>491</v>
      </c>
      <c r="B25" s="940"/>
      <c r="C25" s="940"/>
      <c r="D25" s="940"/>
      <c r="E25" s="940"/>
      <c r="F25" s="940"/>
      <c r="G25" s="940"/>
      <c r="H25" s="940"/>
    </row>
    <row r="26" spans="1:8">
      <c r="A26" s="940"/>
      <c r="B26" s="940"/>
      <c r="C26" s="940"/>
      <c r="D26" s="940"/>
      <c r="E26" s="940"/>
      <c r="F26" s="940"/>
      <c r="G26" s="940"/>
      <c r="H26" s="940"/>
    </row>
    <row r="27" spans="1:8" ht="15.75" customHeight="1">
      <c r="A27" s="940" t="s">
        <v>492</v>
      </c>
      <c r="B27" s="940"/>
      <c r="C27" s="940"/>
      <c r="D27" s="940"/>
      <c r="E27" s="940"/>
      <c r="F27" s="940"/>
      <c r="G27" s="940"/>
      <c r="H27" s="940"/>
    </row>
    <row r="28" spans="1:8">
      <c r="A28" s="940"/>
      <c r="B28" s="940"/>
      <c r="C28" s="940"/>
      <c r="D28" s="940"/>
      <c r="E28" s="940"/>
      <c r="F28" s="940"/>
      <c r="G28" s="940"/>
      <c r="H28" s="940"/>
    </row>
    <row r="29" spans="1:8">
      <c r="A29" s="940"/>
      <c r="B29" s="940"/>
      <c r="C29" s="940"/>
      <c r="D29" s="940"/>
      <c r="E29" s="940"/>
      <c r="F29" s="940"/>
      <c r="G29" s="940"/>
      <c r="H29" s="940"/>
    </row>
    <row r="30" spans="1:8" ht="15.75" customHeight="1">
      <c r="A30" s="940" t="s">
        <v>493</v>
      </c>
      <c r="B30" s="940"/>
      <c r="C30" s="940"/>
      <c r="D30" s="940"/>
      <c r="E30" s="940"/>
      <c r="F30" s="940"/>
      <c r="G30" s="940"/>
      <c r="H30" s="940"/>
    </row>
    <row r="31" spans="1:8">
      <c r="A31" s="940"/>
      <c r="B31" s="940"/>
      <c r="C31" s="940"/>
      <c r="D31" s="940"/>
      <c r="E31" s="940"/>
      <c r="F31" s="940"/>
      <c r="G31" s="940"/>
      <c r="H31" s="940"/>
    </row>
    <row r="33" spans="1:8" ht="15.6">
      <c r="A33" s="490" t="s">
        <v>458</v>
      </c>
    </row>
    <row r="34" spans="1:8">
      <c r="A34" s="489" t="s">
        <v>459</v>
      </c>
    </row>
    <row r="35" spans="1:8" ht="15.75" customHeight="1">
      <c r="A35" s="943" t="s">
        <v>460</v>
      </c>
      <c r="B35" s="943"/>
      <c r="C35" s="943"/>
      <c r="D35" s="943"/>
      <c r="E35" s="943"/>
      <c r="F35" s="943"/>
      <c r="G35" s="943"/>
      <c r="H35" s="943"/>
    </row>
    <row r="36" spans="1:8">
      <c r="A36" s="943"/>
      <c r="B36" s="943"/>
      <c r="C36" s="943"/>
      <c r="D36" s="943"/>
      <c r="E36" s="943"/>
      <c r="F36" s="943"/>
      <c r="G36" s="943"/>
      <c r="H36" s="943"/>
    </row>
    <row r="37" spans="1:8" ht="15.75" customHeight="1">
      <c r="A37" s="941" t="s">
        <v>461</v>
      </c>
      <c r="B37" s="941"/>
      <c r="C37" s="941"/>
      <c r="D37" s="941"/>
      <c r="E37" s="941"/>
      <c r="F37" s="941"/>
      <c r="G37" s="941"/>
      <c r="H37" s="941"/>
    </row>
    <row r="38" spans="1:8">
      <c r="A38" s="941"/>
      <c r="B38" s="941"/>
      <c r="C38" s="941"/>
      <c r="D38" s="941"/>
      <c r="E38" s="941"/>
      <c r="F38" s="941"/>
      <c r="G38" s="941"/>
      <c r="H38" s="941"/>
    </row>
    <row r="39" spans="1:8">
      <c r="A39" s="941"/>
      <c r="B39" s="941"/>
      <c r="C39" s="941"/>
      <c r="D39" s="941"/>
      <c r="E39" s="941"/>
      <c r="F39" s="941"/>
      <c r="G39" s="941"/>
      <c r="H39" s="941"/>
    </row>
    <row r="40" spans="1:8">
      <c r="A40" s="941"/>
      <c r="B40" s="941"/>
      <c r="C40" s="941"/>
      <c r="D40" s="941"/>
      <c r="E40" s="941"/>
      <c r="F40" s="941"/>
      <c r="G40" s="941"/>
      <c r="H40" s="941"/>
    </row>
    <row r="41" spans="1:8">
      <c r="A41" s="941"/>
      <c r="B41" s="941"/>
      <c r="C41" s="941"/>
      <c r="D41" s="941"/>
      <c r="E41" s="941"/>
      <c r="F41" s="941"/>
      <c r="G41" s="941"/>
      <c r="H41" s="941"/>
    </row>
    <row r="43" spans="1:8" ht="15.6">
      <c r="A43" s="490" t="s">
        <v>462</v>
      </c>
    </row>
    <row r="44" spans="1:8" ht="15.75" customHeight="1">
      <c r="A44" s="941" t="s">
        <v>463</v>
      </c>
      <c r="B44" s="941"/>
      <c r="C44" s="941"/>
      <c r="D44" s="941"/>
      <c r="E44" s="941"/>
      <c r="F44" s="941"/>
      <c r="G44" s="941"/>
      <c r="H44" s="941"/>
    </row>
    <row r="45" spans="1:8">
      <c r="A45" s="941"/>
      <c r="B45" s="941"/>
      <c r="C45" s="941"/>
      <c r="D45" s="941"/>
      <c r="E45" s="941"/>
      <c r="F45" s="941"/>
      <c r="G45" s="941"/>
      <c r="H45" s="941"/>
    </row>
    <row r="46" spans="1:8" ht="15.75" customHeight="1">
      <c r="A46" s="941" t="s">
        <v>464</v>
      </c>
      <c r="B46" s="941"/>
      <c r="C46" s="941"/>
      <c r="D46" s="941"/>
      <c r="E46" s="941"/>
      <c r="F46" s="941"/>
      <c r="G46" s="941"/>
      <c r="H46" s="941"/>
    </row>
    <row r="47" spans="1:8">
      <c r="A47" s="941"/>
      <c r="B47" s="941"/>
      <c r="C47" s="941"/>
      <c r="D47" s="941"/>
      <c r="E47" s="941"/>
      <c r="F47" s="941"/>
      <c r="G47" s="941"/>
      <c r="H47" s="941"/>
    </row>
    <row r="49" spans="1:8">
      <c r="A49" s="491" t="s">
        <v>465</v>
      </c>
      <c r="B49" s="492"/>
      <c r="C49" s="492"/>
      <c r="D49" s="492"/>
      <c r="E49" s="492"/>
      <c r="F49" s="492"/>
      <c r="G49" s="492"/>
      <c r="H49" s="492"/>
    </row>
    <row r="50" spans="1:8" ht="15.6">
      <c r="A50" s="493" t="s">
        <v>466</v>
      </c>
    </row>
    <row r="51" spans="1:8" ht="15.75" customHeight="1">
      <c r="A51" s="940" t="s">
        <v>467</v>
      </c>
      <c r="B51" s="940"/>
      <c r="C51" s="940"/>
      <c r="D51" s="940"/>
      <c r="E51" s="940"/>
      <c r="F51" s="940"/>
      <c r="G51" s="940"/>
      <c r="H51" s="940"/>
    </row>
    <row r="52" spans="1:8">
      <c r="A52" s="940"/>
      <c r="B52" s="940"/>
      <c r="C52" s="940"/>
      <c r="D52" s="940"/>
      <c r="E52" s="940"/>
      <c r="F52" s="940"/>
      <c r="G52" s="940"/>
      <c r="H52" s="940"/>
    </row>
    <row r="53" spans="1:8">
      <c r="A53" s="940"/>
      <c r="B53" s="940"/>
      <c r="C53" s="940"/>
      <c r="D53" s="940"/>
      <c r="E53" s="940"/>
      <c r="F53" s="940"/>
      <c r="G53" s="940"/>
      <c r="H53" s="940"/>
    </row>
    <row r="54" spans="1:8">
      <c r="A54" s="940"/>
      <c r="B54" s="940"/>
      <c r="C54" s="940"/>
      <c r="D54" s="940"/>
      <c r="E54" s="940"/>
      <c r="F54" s="940"/>
      <c r="G54" s="940"/>
      <c r="H54" s="940"/>
    </row>
    <row r="55" spans="1:8" ht="15.75" customHeight="1">
      <c r="A55" s="940" t="s">
        <v>468</v>
      </c>
      <c r="B55" s="940"/>
      <c r="C55" s="940"/>
      <c r="D55" s="940"/>
      <c r="E55" s="940"/>
      <c r="F55" s="940"/>
      <c r="G55" s="940"/>
      <c r="H55" s="940"/>
    </row>
    <row r="56" spans="1:8">
      <c r="A56" s="940"/>
      <c r="B56" s="940"/>
      <c r="C56" s="940"/>
      <c r="D56" s="940"/>
      <c r="E56" s="940"/>
      <c r="F56" s="940"/>
      <c r="G56" s="940"/>
      <c r="H56" s="940"/>
    </row>
    <row r="57" spans="1:8">
      <c r="A57" s="940"/>
      <c r="B57" s="940"/>
      <c r="C57" s="940"/>
      <c r="D57" s="940"/>
      <c r="E57" s="940"/>
      <c r="F57" s="940"/>
      <c r="G57" s="940"/>
      <c r="H57" s="940"/>
    </row>
    <row r="58" spans="1:8">
      <c r="A58" s="940"/>
      <c r="B58" s="940"/>
      <c r="C58" s="940"/>
      <c r="D58" s="940"/>
      <c r="E58" s="940"/>
      <c r="F58" s="940"/>
      <c r="G58" s="940"/>
      <c r="H58" s="940"/>
    </row>
    <row r="59" spans="1:8">
      <c r="A59" s="940"/>
      <c r="B59" s="940"/>
      <c r="C59" s="940"/>
      <c r="D59" s="940"/>
      <c r="E59" s="940"/>
      <c r="F59" s="940"/>
      <c r="G59" s="940"/>
      <c r="H59" s="940"/>
    </row>
    <row r="60" spans="1:8" ht="15.6">
      <c r="A60" s="494" t="s">
        <v>469</v>
      </c>
      <c r="B60" s="491"/>
      <c r="C60" s="491"/>
      <c r="D60" s="491"/>
      <c r="E60" s="491"/>
      <c r="F60" s="491"/>
      <c r="G60" s="491"/>
      <c r="H60" s="491"/>
    </row>
    <row r="61" spans="1:8">
      <c r="A61" s="489" t="s">
        <v>470</v>
      </c>
    </row>
    <row r="62" spans="1:8" ht="15.6">
      <c r="A62" s="493" t="s">
        <v>471</v>
      </c>
    </row>
    <row r="63" spans="1:8" ht="15.75" customHeight="1">
      <c r="A63" s="941" t="s">
        <v>472</v>
      </c>
      <c r="B63" s="941"/>
      <c r="C63" s="941"/>
      <c r="D63" s="941"/>
      <c r="E63" s="941"/>
      <c r="F63" s="941"/>
      <c r="G63" s="941"/>
      <c r="H63" s="941"/>
    </row>
    <row r="64" spans="1:8">
      <c r="A64" s="941"/>
      <c r="B64" s="941"/>
      <c r="C64" s="941"/>
      <c r="D64" s="941"/>
      <c r="E64" s="941"/>
      <c r="F64" s="941"/>
      <c r="G64" s="941"/>
      <c r="H64" s="941"/>
    </row>
    <row r="65" spans="1:8">
      <c r="A65" s="941"/>
      <c r="B65" s="941"/>
      <c r="C65" s="941"/>
      <c r="D65" s="941"/>
      <c r="E65" s="941"/>
      <c r="F65" s="941"/>
      <c r="G65" s="941"/>
      <c r="H65" s="941"/>
    </row>
    <row r="66" spans="1:8">
      <c r="A66" s="941"/>
      <c r="B66" s="941"/>
      <c r="C66" s="941"/>
      <c r="D66" s="941"/>
      <c r="E66" s="941"/>
      <c r="F66" s="941"/>
      <c r="G66" s="941"/>
      <c r="H66" s="941"/>
    </row>
    <row r="67" spans="1:8" ht="15.75" customHeight="1">
      <c r="A67" s="941" t="s">
        <v>473</v>
      </c>
      <c r="B67" s="941"/>
      <c r="C67" s="941"/>
      <c r="D67" s="941"/>
      <c r="E67" s="941"/>
      <c r="F67" s="941"/>
      <c r="G67" s="941"/>
      <c r="H67" s="941"/>
    </row>
    <row r="68" spans="1:8">
      <c r="A68" s="941"/>
      <c r="B68" s="941"/>
      <c r="C68" s="941"/>
      <c r="D68" s="941"/>
      <c r="E68" s="941"/>
      <c r="F68" s="941"/>
      <c r="G68" s="941"/>
      <c r="H68" s="941"/>
    </row>
    <row r="69" spans="1:8">
      <c r="A69" s="941"/>
      <c r="B69" s="941"/>
      <c r="C69" s="941"/>
      <c r="D69" s="941"/>
      <c r="E69" s="941"/>
      <c r="F69" s="941"/>
      <c r="G69" s="941"/>
      <c r="H69" s="941"/>
    </row>
    <row r="70" spans="1:8">
      <c r="A70" s="941"/>
      <c r="B70" s="941"/>
      <c r="C70" s="941"/>
      <c r="D70" s="941"/>
      <c r="E70" s="941"/>
      <c r="F70" s="941"/>
      <c r="G70" s="941"/>
      <c r="H70" s="941"/>
    </row>
    <row r="71" spans="1:8" ht="15.6">
      <c r="A71" s="495" t="s">
        <v>474</v>
      </c>
      <c r="B71" s="492"/>
      <c r="C71" s="492"/>
      <c r="D71" s="492"/>
      <c r="E71" s="492"/>
      <c r="F71" s="492"/>
      <c r="G71" s="492"/>
      <c r="H71" s="492"/>
    </row>
    <row r="72" spans="1:8">
      <c r="A72" s="941" t="s">
        <v>475</v>
      </c>
      <c r="B72" s="941"/>
      <c r="C72" s="941"/>
      <c r="D72" s="941"/>
      <c r="E72" s="941"/>
      <c r="F72" s="941"/>
      <c r="G72" s="941"/>
      <c r="H72" s="941"/>
    </row>
    <row r="73" spans="1:8">
      <c r="A73" s="941"/>
      <c r="B73" s="941"/>
      <c r="C73" s="941"/>
      <c r="D73" s="941"/>
      <c r="E73" s="941"/>
      <c r="F73" s="941"/>
      <c r="G73" s="941"/>
      <c r="H73" s="941"/>
    </row>
    <row r="74" spans="1:8">
      <c r="A74" s="941"/>
      <c r="B74" s="941"/>
      <c r="C74" s="941"/>
      <c r="D74" s="941"/>
      <c r="E74" s="941"/>
      <c r="F74" s="941"/>
      <c r="G74" s="941"/>
      <c r="H74" s="941"/>
    </row>
    <row r="75" spans="1:8">
      <c r="A75" s="941"/>
      <c r="B75" s="941"/>
      <c r="C75" s="941"/>
      <c r="D75" s="941"/>
      <c r="E75" s="941"/>
      <c r="F75" s="941"/>
      <c r="G75" s="941"/>
      <c r="H75" s="941"/>
    </row>
    <row r="76" spans="1:8" ht="15.6">
      <c r="A76" s="495" t="s">
        <v>476</v>
      </c>
      <c r="B76" s="492"/>
      <c r="C76" s="492"/>
      <c r="D76" s="492"/>
      <c r="E76" s="492"/>
      <c r="F76" s="492"/>
      <c r="G76" s="492"/>
      <c r="H76" s="492"/>
    </row>
    <row r="77" spans="1:8">
      <c r="A77" s="491" t="s">
        <v>550</v>
      </c>
      <c r="B77" s="492"/>
      <c r="C77" s="492"/>
      <c r="D77" s="492"/>
      <c r="E77" s="492"/>
      <c r="F77" s="492"/>
      <c r="G77" s="492"/>
      <c r="H77" s="492"/>
    </row>
    <row r="78" spans="1:8" ht="15.6">
      <c r="A78" s="495" t="s">
        <v>477</v>
      </c>
      <c r="B78" s="492"/>
      <c r="C78" s="492"/>
      <c r="D78" s="492"/>
      <c r="E78" s="492"/>
      <c r="F78" s="492"/>
      <c r="G78" s="492"/>
      <c r="H78" s="492"/>
    </row>
    <row r="79" spans="1:8">
      <c r="A79" s="941" t="s">
        <v>478</v>
      </c>
      <c r="B79" s="941"/>
      <c r="C79" s="941"/>
      <c r="D79" s="941"/>
      <c r="E79" s="941"/>
      <c r="F79" s="941"/>
      <c r="G79" s="941"/>
      <c r="H79" s="941"/>
    </row>
    <row r="80" spans="1:8">
      <c r="A80" s="941"/>
      <c r="B80" s="941"/>
      <c r="C80" s="941"/>
      <c r="D80" s="941"/>
      <c r="E80" s="941"/>
      <c r="F80" s="941"/>
      <c r="G80" s="941"/>
      <c r="H80" s="941"/>
    </row>
    <row r="81" spans="1:8" ht="15.75" customHeight="1">
      <c r="A81" s="941" t="s">
        <v>548</v>
      </c>
      <c r="B81" s="941"/>
      <c r="C81" s="941"/>
      <c r="D81" s="941"/>
      <c r="E81" s="941"/>
      <c r="F81" s="941"/>
      <c r="G81" s="941"/>
      <c r="H81" s="941"/>
    </row>
    <row r="82" spans="1:8">
      <c r="A82" s="941"/>
      <c r="B82" s="941"/>
      <c r="C82" s="941"/>
      <c r="D82" s="941"/>
      <c r="E82" s="941"/>
      <c r="F82" s="941"/>
      <c r="G82" s="941"/>
      <c r="H82" s="941"/>
    </row>
    <row r="83" spans="1:8" ht="1.8" customHeight="1">
      <c r="A83" s="941"/>
      <c r="B83" s="941"/>
      <c r="C83" s="941"/>
      <c r="D83" s="941"/>
      <c r="E83" s="941"/>
      <c r="F83" s="941"/>
      <c r="G83" s="941"/>
      <c r="H83" s="941"/>
    </row>
    <row r="84" spans="1:8" ht="15.75" customHeight="1">
      <c r="A84" s="941" t="s">
        <v>479</v>
      </c>
      <c r="B84" s="941"/>
      <c r="C84" s="941"/>
      <c r="D84" s="941"/>
      <c r="E84" s="941"/>
      <c r="F84" s="941"/>
      <c r="G84" s="941"/>
      <c r="H84" s="941"/>
    </row>
    <row r="85" spans="1:8">
      <c r="A85" s="941"/>
      <c r="B85" s="941"/>
      <c r="C85" s="941"/>
      <c r="D85" s="941"/>
      <c r="E85" s="941"/>
      <c r="F85" s="941"/>
      <c r="G85" s="941"/>
      <c r="H85" s="941"/>
    </row>
    <row r="86" spans="1:8">
      <c r="A86" s="941"/>
      <c r="B86" s="941"/>
      <c r="C86" s="941"/>
      <c r="D86" s="941"/>
      <c r="E86" s="941"/>
      <c r="F86" s="941"/>
      <c r="G86" s="941"/>
      <c r="H86" s="941"/>
    </row>
    <row r="87" spans="1:8">
      <c r="A87" s="491"/>
      <c r="B87" s="944" t="s">
        <v>480</v>
      </c>
      <c r="C87" s="944"/>
      <c r="D87" s="944"/>
      <c r="E87" s="944"/>
      <c r="F87" s="944"/>
      <c r="G87" s="944"/>
      <c r="H87" s="944"/>
    </row>
    <row r="88" spans="1:8">
      <c r="A88" s="491"/>
      <c r="B88" s="944"/>
      <c r="C88" s="944"/>
      <c r="D88" s="944"/>
      <c r="E88" s="944"/>
      <c r="F88" s="944"/>
      <c r="G88" s="944"/>
      <c r="H88" s="944"/>
    </row>
    <row r="89" spans="1:8">
      <c r="A89" s="491"/>
      <c r="B89" s="496" t="s">
        <v>481</v>
      </c>
      <c r="C89" s="491"/>
      <c r="D89" s="491"/>
      <c r="E89" s="491"/>
      <c r="F89" s="491"/>
      <c r="G89" s="491"/>
      <c r="H89" s="491"/>
    </row>
    <row r="90" spans="1:8">
      <c r="A90" s="491"/>
      <c r="B90" s="496" t="s">
        <v>482</v>
      </c>
      <c r="C90" s="491"/>
      <c r="D90" s="491"/>
      <c r="E90" s="491"/>
      <c r="F90" s="491"/>
      <c r="G90" s="491"/>
      <c r="H90" s="491"/>
    </row>
    <row r="91" spans="1:8">
      <c r="A91" s="491" t="s">
        <v>483</v>
      </c>
      <c r="B91" s="491"/>
      <c r="C91" s="491"/>
      <c r="D91" s="491"/>
      <c r="E91" s="491"/>
      <c r="F91" s="491"/>
      <c r="G91" s="491"/>
      <c r="H91" s="491"/>
    </row>
    <row r="92" spans="1:8">
      <c r="A92" s="491" t="s">
        <v>484</v>
      </c>
      <c r="B92" s="491"/>
      <c r="C92" s="491"/>
      <c r="D92" s="491"/>
      <c r="E92" s="491"/>
      <c r="F92" s="491"/>
      <c r="G92" s="491"/>
      <c r="H92" s="491"/>
    </row>
    <row r="93" spans="1:8">
      <c r="A93" s="491" t="s">
        <v>485</v>
      </c>
      <c r="B93" s="491"/>
      <c r="C93" s="491"/>
      <c r="D93" s="491"/>
      <c r="E93" s="491"/>
      <c r="F93" s="491"/>
      <c r="G93" s="491"/>
      <c r="H93" s="491"/>
    </row>
    <row r="94" spans="1:8" ht="15.6">
      <c r="A94" s="493" t="s">
        <v>486</v>
      </c>
    </row>
    <row r="95" spans="1:8" ht="15.75" customHeight="1">
      <c r="A95" s="941" t="s">
        <v>487</v>
      </c>
      <c r="B95" s="941"/>
      <c r="C95" s="941"/>
      <c r="D95" s="941"/>
      <c r="E95" s="941"/>
      <c r="F95" s="941"/>
      <c r="G95" s="941"/>
      <c r="H95" s="941"/>
    </row>
    <row r="96" spans="1:8">
      <c r="A96" s="941"/>
      <c r="B96" s="941"/>
      <c r="C96" s="941"/>
      <c r="D96" s="941"/>
      <c r="E96" s="941"/>
      <c r="F96" s="941"/>
      <c r="G96" s="941"/>
      <c r="H96" s="941"/>
    </row>
    <row r="97" spans="1:8">
      <c r="A97" s="941"/>
      <c r="B97" s="941"/>
      <c r="C97" s="941"/>
      <c r="D97" s="941"/>
      <c r="E97" s="941"/>
      <c r="F97" s="941"/>
      <c r="G97" s="941"/>
      <c r="H97" s="941"/>
    </row>
    <row r="98" spans="1:8">
      <c r="A98" s="941"/>
      <c r="B98" s="941"/>
      <c r="C98" s="941"/>
      <c r="D98" s="941"/>
      <c r="E98" s="941"/>
      <c r="F98" s="941"/>
      <c r="G98" s="941"/>
      <c r="H98" s="941"/>
    </row>
    <row r="99" spans="1:8">
      <c r="A99" s="941"/>
      <c r="B99" s="941"/>
      <c r="C99" s="941"/>
      <c r="D99" s="941"/>
      <c r="E99" s="941"/>
      <c r="F99" s="941"/>
      <c r="G99" s="941"/>
      <c r="H99" s="941"/>
    </row>
    <row r="100" spans="1:8">
      <c r="A100" s="492"/>
      <c r="B100" s="492"/>
      <c r="C100" s="492"/>
      <c r="D100" s="492"/>
      <c r="E100" s="492"/>
      <c r="F100" s="492"/>
      <c r="G100" s="492"/>
      <c r="H100" s="492"/>
    </row>
    <row r="102" spans="1:8" ht="15.6">
      <c r="A102" s="495" t="s">
        <v>488</v>
      </c>
      <c r="B102" s="491"/>
      <c r="C102" s="491"/>
      <c r="D102" s="491"/>
      <c r="E102" s="491"/>
      <c r="F102" s="491"/>
      <c r="G102" s="491"/>
      <c r="H102" s="491"/>
    </row>
    <row r="103" spans="1:8">
      <c r="A103" s="496" t="s">
        <v>489</v>
      </c>
      <c r="B103" s="491"/>
      <c r="C103" s="491"/>
      <c r="D103" s="491"/>
      <c r="E103" s="491"/>
      <c r="F103" s="491"/>
      <c r="G103" s="491"/>
      <c r="H103" s="491"/>
    </row>
    <row r="104" spans="1:8" ht="15.75" customHeight="1">
      <c r="A104" s="944" t="s">
        <v>549</v>
      </c>
      <c r="B104" s="941"/>
      <c r="C104" s="941"/>
      <c r="D104" s="941"/>
      <c r="E104" s="941"/>
      <c r="F104" s="941"/>
      <c r="G104" s="941"/>
      <c r="H104" s="941"/>
    </row>
    <row r="105" spans="1:8">
      <c r="A105" s="941"/>
      <c r="B105" s="941"/>
      <c r="C105" s="941"/>
      <c r="D105" s="941"/>
      <c r="E105" s="941"/>
      <c r="F105" s="941"/>
      <c r="G105" s="941"/>
      <c r="H105" s="941"/>
    </row>
    <row r="106" spans="1:8">
      <c r="A106" s="941"/>
      <c r="B106" s="941"/>
      <c r="C106" s="941"/>
      <c r="D106" s="941"/>
      <c r="E106" s="941"/>
      <c r="F106" s="941"/>
      <c r="G106" s="941"/>
      <c r="H106" s="941"/>
    </row>
  </sheetData>
  <sheetProtection algorithmName="SHA-512" hashValue="pkNgEhY6dodjgGTfywZrwjp2hHTeRxhcL1n5LMO7+q5lRdYcKGlQkQQyj0UYoc1KbK7zPghrFNzN1T3Oixv4Qg==" saltValue="Iam08n7cLlcc7vAFv61XcA==" spinCount="100000" sheet="1" objects="1" scenarios="1"/>
  <mergeCells count="23">
    <mergeCell ref="A104:H106"/>
    <mergeCell ref="A79:H80"/>
    <mergeCell ref="A81:H83"/>
    <mergeCell ref="A84:H86"/>
    <mergeCell ref="B87:H88"/>
    <mergeCell ref="A95:H99"/>
    <mergeCell ref="A51:H54"/>
    <mergeCell ref="A55:H59"/>
    <mergeCell ref="A63:H66"/>
    <mergeCell ref="A67:H70"/>
    <mergeCell ref="A72:H75"/>
    <mergeCell ref="A30:H31"/>
    <mergeCell ref="A35:H36"/>
    <mergeCell ref="A37:H41"/>
    <mergeCell ref="A44:H45"/>
    <mergeCell ref="A46:H47"/>
    <mergeCell ref="A25:H26"/>
    <mergeCell ref="A27:H29"/>
    <mergeCell ref="A3:H6"/>
    <mergeCell ref="A8:H10"/>
    <mergeCell ref="A11:H13"/>
    <mergeCell ref="A17:H19"/>
    <mergeCell ref="A20:H24"/>
  </mergeCells>
  <pageMargins left="0.7" right="0.7" top="0.75" bottom="0.75" header="0.3" footer="0.3"/>
  <customProperties>
    <customPr name="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FAC1-82E7-43B5-BF4C-B7BBEAEFBF63}">
  <sheetPr codeName="Sheet36">
    <tabColor theme="5" tint="0.59999389629810485"/>
  </sheetPr>
  <dimension ref="A1:IA63"/>
  <sheetViews>
    <sheetView workbookViewId="0">
      <selection activeCell="H62" sqref="H62"/>
    </sheetView>
  </sheetViews>
  <sheetFormatPr defaultColWidth="8.90625" defaultRowHeight="15"/>
  <cols>
    <col min="1" max="9" width="8.90625" style="543"/>
    <col min="10" max="10" width="4.08984375" style="543" customWidth="1"/>
    <col min="11" max="265" width="8.90625" style="543"/>
    <col min="266" max="266" width="4.08984375" style="543" customWidth="1"/>
    <col min="267" max="521" width="8.90625" style="543"/>
    <col min="522" max="522" width="4.08984375" style="543" customWidth="1"/>
    <col min="523" max="777" width="8.90625" style="543"/>
    <col min="778" max="778" width="4.08984375" style="543" customWidth="1"/>
    <col min="779" max="1033" width="8.90625" style="543"/>
    <col min="1034" max="1034" width="4.08984375" style="543" customWidth="1"/>
    <col min="1035" max="1289" width="8.90625" style="543"/>
    <col min="1290" max="1290" width="4.08984375" style="543" customWidth="1"/>
    <col min="1291" max="1545" width="8.90625" style="543"/>
    <col min="1546" max="1546" width="4.08984375" style="543" customWidth="1"/>
    <col min="1547" max="1801" width="8.90625" style="543"/>
    <col min="1802" max="1802" width="4.08984375" style="543" customWidth="1"/>
    <col min="1803" max="2057" width="8.90625" style="543"/>
    <col min="2058" max="2058" width="4.08984375" style="543" customWidth="1"/>
    <col min="2059" max="2313" width="8.90625" style="543"/>
    <col min="2314" max="2314" width="4.08984375" style="543" customWidth="1"/>
    <col min="2315" max="2569" width="8.90625" style="543"/>
    <col min="2570" max="2570" width="4.08984375" style="543" customWidth="1"/>
    <col min="2571" max="2825" width="8.90625" style="543"/>
    <col min="2826" max="2826" width="4.08984375" style="543" customWidth="1"/>
    <col min="2827" max="3081" width="8.90625" style="543"/>
    <col min="3082" max="3082" width="4.08984375" style="543" customWidth="1"/>
    <col min="3083" max="3337" width="8.90625" style="543"/>
    <col min="3338" max="3338" width="4.08984375" style="543" customWidth="1"/>
    <col min="3339" max="3593" width="8.90625" style="543"/>
    <col min="3594" max="3594" width="4.08984375" style="543" customWidth="1"/>
    <col min="3595" max="3849" width="8.90625" style="543"/>
    <col min="3850" max="3850" width="4.08984375" style="543" customWidth="1"/>
    <col min="3851" max="4105" width="8.90625" style="543"/>
    <col min="4106" max="4106" width="4.08984375" style="543" customWidth="1"/>
    <col min="4107" max="4361" width="8.90625" style="543"/>
    <col min="4362" max="4362" width="4.08984375" style="543" customWidth="1"/>
    <col min="4363" max="4617" width="8.90625" style="543"/>
    <col min="4618" max="4618" width="4.08984375" style="543" customWidth="1"/>
    <col min="4619" max="4873" width="8.90625" style="543"/>
    <col min="4874" max="4874" width="4.08984375" style="543" customWidth="1"/>
    <col min="4875" max="5129" width="8.90625" style="543"/>
    <col min="5130" max="5130" width="4.08984375" style="543" customWidth="1"/>
    <col min="5131" max="5385" width="8.90625" style="543"/>
    <col min="5386" max="5386" width="4.08984375" style="543" customWidth="1"/>
    <col min="5387" max="5641" width="8.90625" style="543"/>
    <col min="5642" max="5642" width="4.08984375" style="543" customWidth="1"/>
    <col min="5643" max="5897" width="8.90625" style="543"/>
    <col min="5898" max="5898" width="4.08984375" style="543" customWidth="1"/>
    <col min="5899" max="6153" width="8.90625" style="543"/>
    <col min="6154" max="6154" width="4.08984375" style="543" customWidth="1"/>
    <col min="6155" max="6409" width="8.90625" style="543"/>
    <col min="6410" max="6410" width="4.08984375" style="543" customWidth="1"/>
    <col min="6411" max="6665" width="8.90625" style="543"/>
    <col min="6666" max="6666" width="4.08984375" style="543" customWidth="1"/>
    <col min="6667" max="6921" width="8.90625" style="543"/>
    <col min="6922" max="6922" width="4.08984375" style="543" customWidth="1"/>
    <col min="6923" max="7177" width="8.90625" style="543"/>
    <col min="7178" max="7178" width="4.08984375" style="543" customWidth="1"/>
    <col min="7179" max="7433" width="8.90625" style="543"/>
    <col min="7434" max="7434" width="4.08984375" style="543" customWidth="1"/>
    <col min="7435" max="7689" width="8.90625" style="543"/>
    <col min="7690" max="7690" width="4.08984375" style="543" customWidth="1"/>
    <col min="7691" max="7945" width="8.90625" style="543"/>
    <col min="7946" max="7946" width="4.08984375" style="543" customWidth="1"/>
    <col min="7947" max="8201" width="8.90625" style="543"/>
    <col min="8202" max="8202" width="4.08984375" style="543" customWidth="1"/>
    <col min="8203" max="8457" width="8.90625" style="543"/>
    <col min="8458" max="8458" width="4.08984375" style="543" customWidth="1"/>
    <col min="8459" max="8713" width="8.90625" style="543"/>
    <col min="8714" max="8714" width="4.08984375" style="543" customWidth="1"/>
    <col min="8715" max="8969" width="8.90625" style="543"/>
    <col min="8970" max="8970" width="4.08984375" style="543" customWidth="1"/>
    <col min="8971" max="9225" width="8.90625" style="543"/>
    <col min="9226" max="9226" width="4.08984375" style="543" customWidth="1"/>
    <col min="9227" max="9481" width="8.90625" style="543"/>
    <col min="9482" max="9482" width="4.08984375" style="543" customWidth="1"/>
    <col min="9483" max="9737" width="8.90625" style="543"/>
    <col min="9738" max="9738" width="4.08984375" style="543" customWidth="1"/>
    <col min="9739" max="9993" width="8.90625" style="543"/>
    <col min="9994" max="9994" width="4.08984375" style="543" customWidth="1"/>
    <col min="9995" max="10249" width="8.90625" style="543"/>
    <col min="10250" max="10250" width="4.08984375" style="543" customWidth="1"/>
    <col min="10251" max="10505" width="8.90625" style="543"/>
    <col min="10506" max="10506" width="4.08984375" style="543" customWidth="1"/>
    <col min="10507" max="10761" width="8.90625" style="543"/>
    <col min="10762" max="10762" width="4.08984375" style="543" customWidth="1"/>
    <col min="10763" max="11017" width="8.90625" style="543"/>
    <col min="11018" max="11018" width="4.08984375" style="543" customWidth="1"/>
    <col min="11019" max="11273" width="8.90625" style="543"/>
    <col min="11274" max="11274" width="4.08984375" style="543" customWidth="1"/>
    <col min="11275" max="11529" width="8.90625" style="543"/>
    <col min="11530" max="11530" width="4.08984375" style="543" customWidth="1"/>
    <col min="11531" max="11785" width="8.90625" style="543"/>
    <col min="11786" max="11786" width="4.08984375" style="543" customWidth="1"/>
    <col min="11787" max="12041" width="8.90625" style="543"/>
    <col min="12042" max="12042" width="4.08984375" style="543" customWidth="1"/>
    <col min="12043" max="12297" width="8.90625" style="543"/>
    <col min="12298" max="12298" width="4.08984375" style="543" customWidth="1"/>
    <col min="12299" max="12553" width="8.90625" style="543"/>
    <col min="12554" max="12554" width="4.08984375" style="543" customWidth="1"/>
    <col min="12555" max="12809" width="8.90625" style="543"/>
    <col min="12810" max="12810" width="4.08984375" style="543" customWidth="1"/>
    <col min="12811" max="13065" width="8.90625" style="543"/>
    <col min="13066" max="13066" width="4.08984375" style="543" customWidth="1"/>
    <col min="13067" max="13321" width="8.90625" style="543"/>
    <col min="13322" max="13322" width="4.08984375" style="543" customWidth="1"/>
    <col min="13323" max="13577" width="8.90625" style="543"/>
    <col min="13578" max="13578" width="4.08984375" style="543" customWidth="1"/>
    <col min="13579" max="13833" width="8.90625" style="543"/>
    <col min="13834" max="13834" width="4.08984375" style="543" customWidth="1"/>
    <col min="13835" max="14089" width="8.90625" style="543"/>
    <col min="14090" max="14090" width="4.08984375" style="543" customWidth="1"/>
    <col min="14091" max="14345" width="8.90625" style="543"/>
    <col min="14346" max="14346" width="4.08984375" style="543" customWidth="1"/>
    <col min="14347" max="14601" width="8.90625" style="543"/>
    <col min="14602" max="14602" width="4.08984375" style="543" customWidth="1"/>
    <col min="14603" max="14857" width="8.90625" style="543"/>
    <col min="14858" max="14858" width="4.08984375" style="543" customWidth="1"/>
    <col min="14859" max="15113" width="8.90625" style="543"/>
    <col min="15114" max="15114" width="4.08984375" style="543" customWidth="1"/>
    <col min="15115" max="15369" width="8.90625" style="543"/>
    <col min="15370" max="15370" width="4.08984375" style="543" customWidth="1"/>
    <col min="15371" max="15625" width="8.90625" style="543"/>
    <col min="15626" max="15626" width="4.08984375" style="543" customWidth="1"/>
    <col min="15627" max="15881" width="8.90625" style="543"/>
    <col min="15882" max="15882" width="4.08984375" style="543" customWidth="1"/>
    <col min="15883" max="16137" width="8.90625" style="543"/>
    <col min="16138" max="16138" width="4.08984375" style="543" customWidth="1"/>
    <col min="16139" max="16384" width="8.90625" style="543"/>
  </cols>
  <sheetData>
    <row r="1" spans="1:12" ht="15.6">
      <c r="A1" s="542" t="s">
        <v>583</v>
      </c>
    </row>
    <row r="2" spans="1:12" ht="15.6">
      <c r="A2" s="542" t="s">
        <v>584</v>
      </c>
      <c r="G2" s="544"/>
      <c r="H2" s="545"/>
    </row>
    <row r="3" spans="1:12" ht="15.6">
      <c r="A3" s="542"/>
    </row>
    <row r="4" spans="1:12" ht="66.75" customHeight="1">
      <c r="A4" s="946" t="s">
        <v>585</v>
      </c>
      <c r="B4" s="946"/>
      <c r="C4" s="946"/>
      <c r="D4" s="946"/>
      <c r="E4" s="946"/>
      <c r="F4" s="946"/>
      <c r="G4" s="946"/>
      <c r="H4" s="946"/>
      <c r="I4" s="946"/>
      <c r="J4" s="946"/>
    </row>
    <row r="5" spans="1:12" ht="6.75" customHeight="1">
      <c r="A5" s="546"/>
    </row>
    <row r="6" spans="1:12" ht="36.6" customHeight="1">
      <c r="A6" s="945" t="s">
        <v>586</v>
      </c>
      <c r="B6" s="945"/>
      <c r="C6" s="945"/>
      <c r="D6" s="945"/>
      <c r="E6" s="945"/>
      <c r="F6" s="945"/>
      <c r="G6" s="945"/>
      <c r="H6" s="945"/>
      <c r="I6" s="945"/>
      <c r="J6" s="945"/>
      <c r="L6" s="547"/>
    </row>
    <row r="7" spans="1:12" ht="16.5" customHeight="1">
      <c r="A7" s="548"/>
    </row>
    <row r="8" spans="1:12" ht="16.5" customHeight="1">
      <c r="A8" s="549" t="s">
        <v>587</v>
      </c>
    </row>
    <row r="9" spans="1:12" ht="6.75" customHeight="1">
      <c r="A9" s="549"/>
    </row>
    <row r="10" spans="1:12" ht="60" customHeight="1">
      <c r="A10" s="945" t="s">
        <v>609</v>
      </c>
      <c r="B10" s="945"/>
      <c r="C10" s="945"/>
      <c r="D10" s="945"/>
      <c r="E10" s="945"/>
      <c r="F10" s="945"/>
      <c r="G10" s="945"/>
      <c r="H10" s="945"/>
      <c r="I10" s="945"/>
      <c r="J10" s="945"/>
    </row>
    <row r="11" spans="1:12" ht="6.75" customHeight="1">
      <c r="A11" s="546"/>
    </row>
    <row r="12" spans="1:12" ht="48" customHeight="1">
      <c r="A12" s="945" t="s">
        <v>606</v>
      </c>
      <c r="B12" s="945"/>
      <c r="C12" s="945"/>
      <c r="D12" s="945"/>
      <c r="E12" s="945"/>
      <c r="F12" s="945"/>
      <c r="G12" s="945"/>
      <c r="H12" s="945"/>
      <c r="I12" s="945"/>
      <c r="J12" s="945"/>
    </row>
    <row r="13" spans="1:12" ht="6.75" customHeight="1">
      <c r="A13" s="550"/>
      <c r="B13" s="550"/>
      <c r="C13" s="550"/>
      <c r="D13" s="550"/>
      <c r="E13" s="550"/>
      <c r="F13" s="550"/>
      <c r="G13" s="550"/>
      <c r="H13" s="550"/>
    </row>
    <row r="14" spans="1:12" ht="31.5" customHeight="1">
      <c r="A14" s="945" t="s">
        <v>607</v>
      </c>
      <c r="B14" s="945"/>
      <c r="C14" s="945"/>
      <c r="D14" s="945"/>
      <c r="E14" s="945"/>
      <c r="F14" s="945"/>
      <c r="G14" s="945"/>
      <c r="H14" s="945"/>
      <c r="I14" s="945"/>
      <c r="J14" s="945"/>
    </row>
    <row r="15" spans="1:12" ht="6.75" customHeight="1">
      <c r="A15" s="550"/>
      <c r="B15" s="550"/>
      <c r="C15" s="550"/>
      <c r="D15" s="550"/>
      <c r="E15" s="550"/>
      <c r="F15" s="550"/>
      <c r="G15" s="550"/>
      <c r="H15" s="550"/>
    </row>
    <row r="16" spans="1:12" ht="47.4" customHeight="1">
      <c r="A16" s="945" t="s">
        <v>608</v>
      </c>
      <c r="B16" s="945"/>
      <c r="C16" s="945"/>
      <c r="D16" s="945"/>
      <c r="E16" s="945"/>
      <c r="F16" s="945"/>
      <c r="G16" s="945"/>
      <c r="H16" s="945"/>
      <c r="I16" s="945"/>
      <c r="J16" s="945"/>
    </row>
    <row r="17" spans="1:235" ht="6.75" customHeight="1">
      <c r="A17" s="550"/>
      <c r="B17" s="550"/>
      <c r="C17" s="550"/>
      <c r="D17" s="550"/>
      <c r="E17" s="550"/>
      <c r="F17" s="550"/>
      <c r="G17" s="550"/>
      <c r="H17" s="550"/>
    </row>
    <row r="18" spans="1:235" ht="51" customHeight="1">
      <c r="A18" s="945" t="s">
        <v>610</v>
      </c>
      <c r="B18" s="945"/>
      <c r="C18" s="945"/>
      <c r="D18" s="945"/>
      <c r="E18" s="945"/>
      <c r="F18" s="945"/>
      <c r="G18" s="945"/>
      <c r="H18" s="945"/>
      <c r="I18" s="945"/>
      <c r="J18" s="945"/>
    </row>
    <row r="19" spans="1:235" ht="6.75" customHeight="1">
      <c r="A19" s="550"/>
      <c r="B19" s="550"/>
      <c r="C19" s="550"/>
      <c r="D19" s="550"/>
      <c r="E19" s="550"/>
      <c r="F19" s="550"/>
      <c r="G19" s="550"/>
      <c r="H19" s="550"/>
    </row>
    <row r="20" spans="1:235" ht="33" customHeight="1">
      <c r="A20" s="945" t="s">
        <v>588</v>
      </c>
      <c r="B20" s="945"/>
      <c r="C20" s="945"/>
      <c r="D20" s="945"/>
      <c r="E20" s="945"/>
      <c r="F20" s="945"/>
      <c r="G20" s="945"/>
      <c r="H20" s="945"/>
      <c r="I20" s="945"/>
      <c r="J20" s="945"/>
    </row>
    <row r="21" spans="1:235" ht="16.5" customHeight="1"/>
    <row r="22" spans="1:235" ht="16.5" customHeight="1">
      <c r="A22" s="549" t="s">
        <v>136</v>
      </c>
    </row>
    <row r="23" spans="1:235" ht="6.75" customHeight="1"/>
    <row r="24" spans="1:235" ht="83.4" customHeight="1">
      <c r="A24" s="945" t="s">
        <v>589</v>
      </c>
      <c r="B24" s="945"/>
      <c r="C24" s="945"/>
      <c r="D24" s="945"/>
      <c r="E24" s="945"/>
      <c r="F24" s="945"/>
      <c r="G24" s="945"/>
      <c r="H24" s="945"/>
      <c r="I24" s="945"/>
      <c r="J24" s="945"/>
      <c r="K24" s="550"/>
      <c r="L24" s="550"/>
      <c r="M24" s="550"/>
      <c r="N24" s="550"/>
      <c r="O24" s="550"/>
      <c r="P24" s="550"/>
      <c r="Q24" s="550"/>
      <c r="R24" s="550"/>
      <c r="S24" s="550"/>
      <c r="T24" s="945"/>
      <c r="U24" s="945"/>
      <c r="V24" s="945"/>
      <c r="W24" s="945"/>
      <c r="X24" s="945"/>
      <c r="Y24" s="945"/>
      <c r="Z24" s="945"/>
      <c r="AA24" s="945"/>
      <c r="AB24" s="945"/>
      <c r="AC24" s="945"/>
      <c r="AD24" s="945"/>
      <c r="AE24" s="945"/>
      <c r="AF24" s="945"/>
      <c r="AG24" s="945"/>
      <c r="AH24" s="945"/>
      <c r="AI24" s="945"/>
      <c r="AJ24" s="945"/>
      <c r="AK24" s="945"/>
      <c r="AL24" s="945"/>
      <c r="AM24" s="945"/>
      <c r="AN24" s="945"/>
      <c r="AO24" s="945"/>
      <c r="AP24" s="945"/>
      <c r="AQ24" s="945"/>
      <c r="AR24" s="945"/>
      <c r="AS24" s="945"/>
      <c r="AT24" s="945"/>
      <c r="AU24" s="945"/>
      <c r="AV24" s="945"/>
      <c r="AW24" s="945"/>
      <c r="AX24" s="945"/>
      <c r="AY24" s="945"/>
      <c r="AZ24" s="945"/>
      <c r="BA24" s="945"/>
      <c r="BB24" s="945"/>
      <c r="BC24" s="945"/>
      <c r="BD24" s="945"/>
      <c r="BE24" s="945"/>
      <c r="BF24" s="945"/>
      <c r="BG24" s="945"/>
      <c r="BH24" s="945"/>
      <c r="BI24" s="945"/>
      <c r="BJ24" s="945"/>
      <c r="BK24" s="945"/>
      <c r="BL24" s="945"/>
      <c r="BM24" s="945"/>
      <c r="BN24" s="945"/>
      <c r="BO24" s="945"/>
      <c r="BP24" s="945"/>
      <c r="BQ24" s="945"/>
      <c r="BR24" s="945"/>
      <c r="BS24" s="945"/>
      <c r="BT24" s="945"/>
      <c r="BU24" s="945"/>
      <c r="BV24" s="945"/>
      <c r="BW24" s="945"/>
      <c r="BX24" s="945"/>
      <c r="BY24" s="945"/>
      <c r="BZ24" s="945"/>
      <c r="CA24" s="945"/>
      <c r="CB24" s="945"/>
      <c r="CC24" s="945"/>
      <c r="CD24" s="945"/>
      <c r="CE24" s="945"/>
      <c r="CF24" s="945"/>
      <c r="CG24" s="945"/>
      <c r="CH24" s="945"/>
      <c r="CI24" s="945"/>
      <c r="CJ24" s="945"/>
      <c r="CK24" s="945"/>
      <c r="CL24" s="945"/>
      <c r="CM24" s="945"/>
      <c r="CN24" s="945"/>
      <c r="CO24" s="945"/>
      <c r="CP24" s="945"/>
      <c r="CQ24" s="945"/>
      <c r="CR24" s="945"/>
      <c r="CS24" s="945"/>
      <c r="CT24" s="945"/>
      <c r="CU24" s="945"/>
      <c r="CV24" s="945"/>
      <c r="CW24" s="945"/>
      <c r="CX24" s="945"/>
      <c r="CY24" s="945"/>
      <c r="CZ24" s="945"/>
      <c r="DA24" s="945"/>
      <c r="DB24" s="945"/>
      <c r="DC24" s="945"/>
      <c r="DD24" s="945"/>
      <c r="DE24" s="945"/>
      <c r="DF24" s="945"/>
      <c r="DG24" s="945"/>
      <c r="DH24" s="945"/>
      <c r="DI24" s="945"/>
      <c r="DJ24" s="945"/>
      <c r="DK24" s="945"/>
      <c r="DL24" s="945"/>
      <c r="DM24" s="945"/>
      <c r="DN24" s="945"/>
      <c r="DO24" s="945"/>
      <c r="DP24" s="945"/>
      <c r="DQ24" s="945"/>
      <c r="DR24" s="945"/>
      <c r="DS24" s="945"/>
      <c r="DT24" s="945"/>
      <c r="DU24" s="945"/>
      <c r="DV24" s="945"/>
      <c r="DW24" s="945"/>
      <c r="DX24" s="945"/>
      <c r="DY24" s="945"/>
      <c r="DZ24" s="945"/>
      <c r="EA24" s="945"/>
      <c r="EB24" s="945"/>
      <c r="EC24" s="945"/>
      <c r="ED24" s="945"/>
      <c r="EE24" s="945"/>
      <c r="EF24" s="945"/>
      <c r="EG24" s="945"/>
      <c r="EH24" s="945"/>
      <c r="EI24" s="945"/>
      <c r="EJ24" s="945"/>
      <c r="EK24" s="945"/>
      <c r="EL24" s="945"/>
      <c r="EM24" s="945"/>
      <c r="EN24" s="945"/>
      <c r="EO24" s="945"/>
      <c r="EP24" s="945"/>
      <c r="EQ24" s="945"/>
      <c r="ER24" s="945"/>
      <c r="ES24" s="945"/>
      <c r="ET24" s="945"/>
      <c r="EU24" s="945"/>
      <c r="EV24" s="945"/>
      <c r="EW24" s="945"/>
      <c r="EX24" s="945"/>
      <c r="EY24" s="945"/>
      <c r="EZ24" s="945"/>
      <c r="FA24" s="945"/>
      <c r="FB24" s="945"/>
      <c r="FC24" s="945"/>
      <c r="FD24" s="945"/>
      <c r="FE24" s="945"/>
      <c r="FF24" s="945"/>
      <c r="FG24" s="945"/>
      <c r="FH24" s="945"/>
      <c r="FI24" s="945"/>
      <c r="FJ24" s="945"/>
      <c r="FK24" s="945"/>
      <c r="FL24" s="945"/>
      <c r="FM24" s="945"/>
      <c r="FN24" s="945"/>
      <c r="FO24" s="945"/>
      <c r="FP24" s="945"/>
      <c r="FQ24" s="945"/>
      <c r="FR24" s="945"/>
      <c r="FS24" s="945"/>
      <c r="FT24" s="945"/>
      <c r="FU24" s="945"/>
      <c r="FV24" s="945"/>
      <c r="FW24" s="945"/>
      <c r="FX24" s="945"/>
      <c r="FY24" s="945"/>
      <c r="FZ24" s="945"/>
      <c r="GA24" s="945"/>
      <c r="GB24" s="945"/>
      <c r="GC24" s="945"/>
      <c r="GD24" s="945"/>
      <c r="GE24" s="945"/>
      <c r="GF24" s="945"/>
      <c r="GG24" s="945"/>
      <c r="GH24" s="945"/>
      <c r="GI24" s="945"/>
      <c r="GJ24" s="945"/>
      <c r="GK24" s="945"/>
      <c r="GL24" s="945"/>
      <c r="GM24" s="945"/>
      <c r="GN24" s="945"/>
      <c r="GO24" s="945"/>
      <c r="GP24" s="945"/>
      <c r="GQ24" s="945"/>
      <c r="GR24" s="945"/>
      <c r="GS24" s="945"/>
      <c r="GT24" s="945"/>
      <c r="GU24" s="945"/>
      <c r="GV24" s="945"/>
      <c r="GW24" s="945"/>
      <c r="GX24" s="945"/>
      <c r="GY24" s="945"/>
      <c r="GZ24" s="945"/>
      <c r="HA24" s="945"/>
      <c r="HB24" s="945"/>
      <c r="HC24" s="945"/>
      <c r="HD24" s="945"/>
      <c r="HE24" s="945"/>
      <c r="HF24" s="945"/>
      <c r="HG24" s="945"/>
      <c r="HH24" s="945"/>
      <c r="HI24" s="945"/>
      <c r="HJ24" s="945"/>
      <c r="HK24" s="945"/>
      <c r="HL24" s="945"/>
      <c r="HM24" s="945"/>
      <c r="HN24" s="945"/>
      <c r="HO24" s="945"/>
      <c r="HP24" s="945"/>
      <c r="HQ24" s="945"/>
      <c r="HR24" s="945"/>
      <c r="HS24" s="945"/>
      <c r="HT24" s="945"/>
      <c r="HU24" s="945"/>
      <c r="HV24" s="945"/>
      <c r="HW24" s="945"/>
      <c r="HX24" s="945"/>
      <c r="HY24" s="945"/>
      <c r="HZ24" s="945"/>
      <c r="IA24" s="945"/>
    </row>
    <row r="25" spans="1:235" ht="6.75" customHeight="1">
      <c r="A25" s="550"/>
      <c r="B25" s="550"/>
      <c r="C25" s="550"/>
      <c r="D25" s="550"/>
      <c r="E25" s="550"/>
      <c r="F25" s="550"/>
      <c r="G25" s="550"/>
      <c r="H25" s="550"/>
    </row>
    <row r="26" spans="1:235" ht="17.25" customHeight="1">
      <c r="A26" s="945" t="s">
        <v>590</v>
      </c>
      <c r="B26" s="945"/>
      <c r="C26" s="945"/>
      <c r="D26" s="945"/>
      <c r="E26" s="945"/>
      <c r="F26" s="945"/>
      <c r="G26" s="945"/>
      <c r="H26" s="945"/>
      <c r="I26" s="945"/>
      <c r="J26" s="945"/>
      <c r="K26" s="550"/>
      <c r="L26" s="550"/>
      <c r="M26" s="550"/>
      <c r="N26" s="550"/>
      <c r="O26" s="550"/>
      <c r="P26" s="550"/>
      <c r="Q26" s="550"/>
      <c r="R26" s="550"/>
      <c r="S26" s="550"/>
      <c r="T26" s="945"/>
      <c r="U26" s="945"/>
      <c r="V26" s="945"/>
      <c r="W26" s="945"/>
      <c r="X26" s="945"/>
      <c r="Y26" s="945"/>
      <c r="Z26" s="945"/>
      <c r="AA26" s="945"/>
      <c r="AB26" s="945"/>
      <c r="AC26" s="945"/>
      <c r="AD26" s="945"/>
      <c r="AE26" s="945"/>
      <c r="AF26" s="945"/>
      <c r="AG26" s="945"/>
      <c r="AH26" s="945"/>
      <c r="AI26" s="945"/>
      <c r="AJ26" s="945"/>
      <c r="AK26" s="945"/>
      <c r="AL26" s="945"/>
      <c r="AM26" s="945"/>
      <c r="AN26" s="945"/>
      <c r="AO26" s="945"/>
      <c r="AP26" s="945"/>
      <c r="AQ26" s="945"/>
      <c r="AR26" s="945"/>
      <c r="AS26" s="945"/>
      <c r="AT26" s="945"/>
      <c r="AU26" s="945"/>
      <c r="AV26" s="945"/>
      <c r="AW26" s="945"/>
      <c r="AX26" s="945"/>
      <c r="AY26" s="945"/>
      <c r="AZ26" s="945"/>
      <c r="BA26" s="945"/>
      <c r="BB26" s="945"/>
      <c r="BC26" s="945"/>
      <c r="BD26" s="945"/>
      <c r="BE26" s="945"/>
      <c r="BF26" s="945"/>
      <c r="BG26" s="945"/>
      <c r="BH26" s="945"/>
      <c r="BI26" s="945"/>
      <c r="BJ26" s="945"/>
      <c r="BK26" s="945"/>
      <c r="BL26" s="945"/>
      <c r="BM26" s="945"/>
      <c r="BN26" s="945"/>
      <c r="BO26" s="945"/>
      <c r="BP26" s="945"/>
      <c r="BQ26" s="945"/>
      <c r="BR26" s="945"/>
      <c r="BS26" s="945"/>
      <c r="BT26" s="945"/>
      <c r="BU26" s="945"/>
      <c r="BV26" s="945"/>
      <c r="BW26" s="945"/>
      <c r="BX26" s="945"/>
      <c r="BY26" s="945"/>
      <c r="BZ26" s="945"/>
      <c r="CA26" s="945"/>
      <c r="CB26" s="945"/>
      <c r="CC26" s="945"/>
      <c r="CD26" s="945"/>
      <c r="CE26" s="945"/>
      <c r="CF26" s="945"/>
      <c r="CG26" s="945"/>
      <c r="CH26" s="945"/>
      <c r="CI26" s="945"/>
      <c r="CJ26" s="945"/>
      <c r="CK26" s="945"/>
      <c r="CL26" s="945"/>
      <c r="CM26" s="945"/>
      <c r="CN26" s="945"/>
      <c r="CO26" s="945"/>
      <c r="CP26" s="945"/>
      <c r="CQ26" s="945"/>
      <c r="CR26" s="945"/>
      <c r="CS26" s="945"/>
      <c r="CT26" s="945"/>
      <c r="CU26" s="945"/>
      <c r="CV26" s="945"/>
      <c r="CW26" s="945"/>
      <c r="CX26" s="945"/>
      <c r="CY26" s="945"/>
      <c r="CZ26" s="945"/>
      <c r="DA26" s="945"/>
      <c r="DB26" s="945"/>
      <c r="DC26" s="945"/>
      <c r="DD26" s="945"/>
      <c r="DE26" s="945"/>
      <c r="DF26" s="945"/>
      <c r="DG26" s="945"/>
      <c r="DH26" s="945"/>
      <c r="DI26" s="945"/>
      <c r="DJ26" s="945"/>
      <c r="DK26" s="945"/>
      <c r="DL26" s="945"/>
      <c r="DM26" s="945"/>
      <c r="DN26" s="945"/>
      <c r="DO26" s="945"/>
      <c r="DP26" s="945"/>
      <c r="DQ26" s="945"/>
      <c r="DR26" s="945"/>
      <c r="DS26" s="945"/>
      <c r="DT26" s="945"/>
      <c r="DU26" s="945"/>
      <c r="DV26" s="945"/>
      <c r="DW26" s="945"/>
      <c r="DX26" s="945"/>
      <c r="DY26" s="945"/>
      <c r="DZ26" s="945"/>
      <c r="EA26" s="945"/>
      <c r="EB26" s="945"/>
      <c r="EC26" s="945"/>
      <c r="ED26" s="945"/>
      <c r="EE26" s="945"/>
      <c r="EF26" s="945"/>
      <c r="EG26" s="945"/>
      <c r="EH26" s="945"/>
      <c r="EI26" s="945"/>
      <c r="EJ26" s="945"/>
      <c r="EK26" s="945"/>
      <c r="EL26" s="945"/>
      <c r="EM26" s="945"/>
      <c r="EN26" s="945"/>
      <c r="EO26" s="945"/>
      <c r="EP26" s="945"/>
      <c r="EQ26" s="945"/>
      <c r="ER26" s="945"/>
      <c r="ES26" s="945"/>
      <c r="ET26" s="945"/>
      <c r="EU26" s="945"/>
      <c r="EV26" s="945"/>
      <c r="EW26" s="945"/>
      <c r="EX26" s="945"/>
      <c r="EY26" s="945"/>
      <c r="EZ26" s="945"/>
      <c r="FA26" s="945"/>
      <c r="FB26" s="945"/>
      <c r="FC26" s="945"/>
      <c r="FD26" s="945"/>
      <c r="FE26" s="945"/>
      <c r="FF26" s="945"/>
      <c r="FG26" s="945"/>
      <c r="FH26" s="945"/>
      <c r="FI26" s="945"/>
      <c r="FJ26" s="945"/>
      <c r="FK26" s="945"/>
      <c r="FL26" s="945"/>
      <c r="FM26" s="945"/>
      <c r="FN26" s="945"/>
      <c r="FO26" s="945"/>
      <c r="FP26" s="945"/>
      <c r="FQ26" s="945"/>
      <c r="FR26" s="945"/>
      <c r="FS26" s="945"/>
      <c r="FT26" s="945"/>
      <c r="FU26" s="945"/>
      <c r="FV26" s="945"/>
      <c r="FW26" s="945"/>
      <c r="FX26" s="945"/>
      <c r="FY26" s="945"/>
      <c r="FZ26" s="945"/>
      <c r="GA26" s="945"/>
      <c r="GB26" s="945"/>
      <c r="GC26" s="945"/>
      <c r="GD26" s="945"/>
      <c r="GE26" s="945"/>
      <c r="GF26" s="945"/>
      <c r="GG26" s="945"/>
      <c r="GH26" s="945"/>
      <c r="GI26" s="945"/>
      <c r="GJ26" s="945"/>
      <c r="GK26" s="945"/>
      <c r="GL26" s="945"/>
      <c r="GM26" s="945"/>
      <c r="GN26" s="945"/>
      <c r="GO26" s="945"/>
      <c r="GP26" s="945"/>
      <c r="GQ26" s="945"/>
      <c r="GR26" s="945"/>
      <c r="GS26" s="945"/>
      <c r="GT26" s="945"/>
      <c r="GU26" s="945"/>
      <c r="GV26" s="945"/>
      <c r="GW26" s="945"/>
      <c r="GX26" s="945"/>
      <c r="GY26" s="945"/>
      <c r="GZ26" s="945"/>
      <c r="HA26" s="945"/>
      <c r="HB26" s="945"/>
      <c r="HC26" s="945"/>
      <c r="HD26" s="945"/>
      <c r="HE26" s="945"/>
      <c r="HF26" s="945"/>
      <c r="HG26" s="945"/>
      <c r="HH26" s="945"/>
      <c r="HI26" s="945"/>
      <c r="HJ26" s="945"/>
      <c r="HK26" s="945"/>
      <c r="HL26" s="945"/>
      <c r="HM26" s="945"/>
      <c r="HN26" s="945"/>
      <c r="HO26" s="945"/>
      <c r="HP26" s="945"/>
      <c r="HQ26" s="945"/>
      <c r="HR26" s="945"/>
      <c r="HS26" s="945"/>
      <c r="HT26" s="945"/>
      <c r="HU26" s="945"/>
      <c r="HV26" s="945"/>
      <c r="HW26" s="945"/>
      <c r="HX26" s="945"/>
      <c r="HY26" s="945"/>
      <c r="HZ26" s="945"/>
      <c r="IA26" s="945"/>
    </row>
    <row r="27" spans="1:235" ht="6.75" customHeight="1">
      <c r="A27" s="550"/>
      <c r="B27" s="550"/>
      <c r="C27" s="550"/>
      <c r="D27" s="550"/>
      <c r="E27" s="550"/>
      <c r="F27" s="550"/>
      <c r="G27" s="550"/>
      <c r="H27" s="550"/>
    </row>
    <row r="28" spans="1:235" ht="66.75" customHeight="1">
      <c r="A28" s="945" t="s">
        <v>591</v>
      </c>
      <c r="B28" s="945"/>
      <c r="C28" s="945"/>
      <c r="D28" s="945"/>
      <c r="E28" s="945"/>
      <c r="F28" s="945"/>
      <c r="G28" s="945"/>
      <c r="H28" s="945"/>
      <c r="I28" s="945"/>
      <c r="J28" s="945"/>
      <c r="K28" s="550"/>
      <c r="L28" s="550"/>
      <c r="M28" s="550"/>
      <c r="N28" s="550"/>
      <c r="O28" s="550"/>
      <c r="P28" s="550"/>
      <c r="Q28" s="550"/>
      <c r="R28" s="550"/>
      <c r="S28" s="550"/>
      <c r="T28" s="945"/>
      <c r="U28" s="945"/>
      <c r="V28" s="945"/>
      <c r="W28" s="945"/>
      <c r="X28" s="945"/>
      <c r="Y28" s="945"/>
      <c r="Z28" s="945"/>
      <c r="AA28" s="945"/>
      <c r="AB28" s="945"/>
      <c r="AC28" s="945"/>
      <c r="AD28" s="945"/>
      <c r="AE28" s="945"/>
      <c r="AF28" s="945"/>
      <c r="AG28" s="945"/>
      <c r="AH28" s="945"/>
      <c r="AI28" s="945"/>
      <c r="AJ28" s="945"/>
      <c r="AK28" s="945"/>
      <c r="AL28" s="945"/>
      <c r="AM28" s="945"/>
      <c r="AN28" s="945"/>
      <c r="AO28" s="945"/>
      <c r="AP28" s="945"/>
      <c r="AQ28" s="945"/>
      <c r="AR28" s="945"/>
      <c r="AS28" s="945"/>
      <c r="AT28" s="945"/>
      <c r="AU28" s="945"/>
      <c r="AV28" s="945"/>
      <c r="AW28" s="945"/>
      <c r="AX28" s="945"/>
      <c r="AY28" s="945"/>
      <c r="AZ28" s="945"/>
      <c r="BA28" s="945"/>
      <c r="BB28" s="945"/>
      <c r="BC28" s="945"/>
      <c r="BD28" s="945"/>
      <c r="BE28" s="945"/>
      <c r="BF28" s="945"/>
      <c r="BG28" s="945"/>
      <c r="BH28" s="945"/>
      <c r="BI28" s="945"/>
      <c r="BJ28" s="945"/>
      <c r="BK28" s="945"/>
      <c r="BL28" s="945"/>
      <c r="BM28" s="945"/>
      <c r="BN28" s="945"/>
      <c r="BO28" s="945"/>
      <c r="BP28" s="945"/>
      <c r="BQ28" s="945"/>
      <c r="BR28" s="945"/>
      <c r="BS28" s="945"/>
      <c r="BT28" s="945"/>
      <c r="BU28" s="945"/>
      <c r="BV28" s="945"/>
      <c r="BW28" s="945"/>
      <c r="BX28" s="945"/>
      <c r="BY28" s="945"/>
      <c r="BZ28" s="945"/>
      <c r="CA28" s="945"/>
      <c r="CB28" s="945"/>
      <c r="CC28" s="945"/>
      <c r="CD28" s="945"/>
      <c r="CE28" s="945"/>
      <c r="CF28" s="945"/>
      <c r="CG28" s="945"/>
      <c r="CH28" s="945"/>
      <c r="CI28" s="945"/>
      <c r="CJ28" s="945"/>
      <c r="CK28" s="945"/>
      <c r="CL28" s="945"/>
      <c r="CM28" s="945"/>
      <c r="CN28" s="945"/>
      <c r="CO28" s="945"/>
      <c r="CP28" s="945"/>
      <c r="CQ28" s="945"/>
      <c r="CR28" s="945"/>
      <c r="CS28" s="945"/>
      <c r="CT28" s="945"/>
      <c r="CU28" s="945"/>
      <c r="CV28" s="945"/>
      <c r="CW28" s="945"/>
      <c r="CX28" s="945"/>
      <c r="CY28" s="945"/>
      <c r="CZ28" s="945"/>
      <c r="DA28" s="945"/>
      <c r="DB28" s="945"/>
      <c r="DC28" s="945"/>
      <c r="DD28" s="945"/>
      <c r="DE28" s="945"/>
      <c r="DF28" s="945"/>
      <c r="DG28" s="945"/>
      <c r="DH28" s="945"/>
      <c r="DI28" s="945"/>
      <c r="DJ28" s="945"/>
      <c r="DK28" s="945"/>
      <c r="DL28" s="945"/>
      <c r="DM28" s="945"/>
      <c r="DN28" s="945"/>
      <c r="DO28" s="945"/>
      <c r="DP28" s="945"/>
      <c r="DQ28" s="945"/>
      <c r="DR28" s="945"/>
      <c r="DS28" s="945"/>
      <c r="DT28" s="945"/>
      <c r="DU28" s="945"/>
      <c r="DV28" s="945"/>
      <c r="DW28" s="945"/>
      <c r="DX28" s="945"/>
      <c r="DY28" s="945"/>
      <c r="DZ28" s="945"/>
      <c r="EA28" s="945"/>
      <c r="EB28" s="945"/>
      <c r="EC28" s="945"/>
      <c r="ED28" s="945"/>
      <c r="EE28" s="945"/>
      <c r="EF28" s="945"/>
      <c r="EG28" s="945"/>
      <c r="EH28" s="945"/>
      <c r="EI28" s="945"/>
      <c r="EJ28" s="945"/>
      <c r="EK28" s="945"/>
      <c r="EL28" s="945"/>
      <c r="EM28" s="945"/>
      <c r="EN28" s="945"/>
      <c r="EO28" s="945"/>
      <c r="EP28" s="945"/>
      <c r="EQ28" s="945"/>
      <c r="ER28" s="945"/>
      <c r="ES28" s="945"/>
      <c r="ET28" s="945"/>
      <c r="EU28" s="945"/>
      <c r="EV28" s="945"/>
      <c r="EW28" s="945"/>
      <c r="EX28" s="945"/>
      <c r="EY28" s="945"/>
      <c r="EZ28" s="945"/>
      <c r="FA28" s="945"/>
      <c r="FB28" s="945"/>
      <c r="FC28" s="945"/>
      <c r="FD28" s="945"/>
      <c r="FE28" s="945"/>
      <c r="FF28" s="945"/>
      <c r="FG28" s="945"/>
      <c r="FH28" s="945"/>
      <c r="FI28" s="945"/>
      <c r="FJ28" s="945"/>
      <c r="FK28" s="945"/>
      <c r="FL28" s="945"/>
      <c r="FM28" s="945"/>
      <c r="FN28" s="945"/>
      <c r="FO28" s="945"/>
      <c r="FP28" s="945"/>
      <c r="FQ28" s="945"/>
      <c r="FR28" s="945"/>
      <c r="FS28" s="945"/>
      <c r="FT28" s="945"/>
      <c r="FU28" s="945"/>
      <c r="FV28" s="945"/>
      <c r="FW28" s="945"/>
      <c r="FX28" s="945"/>
      <c r="FY28" s="945"/>
      <c r="FZ28" s="945"/>
      <c r="GA28" s="945"/>
      <c r="GB28" s="945"/>
      <c r="GC28" s="945"/>
      <c r="GD28" s="945"/>
      <c r="GE28" s="945"/>
      <c r="GF28" s="945"/>
      <c r="GG28" s="945"/>
      <c r="GH28" s="945"/>
      <c r="GI28" s="945"/>
      <c r="GJ28" s="945"/>
      <c r="GK28" s="945"/>
      <c r="GL28" s="945"/>
      <c r="GM28" s="945"/>
      <c r="GN28" s="945"/>
      <c r="GO28" s="945"/>
      <c r="GP28" s="945"/>
      <c r="GQ28" s="945"/>
      <c r="GR28" s="945"/>
      <c r="GS28" s="945"/>
      <c r="GT28" s="945"/>
      <c r="GU28" s="945"/>
      <c r="GV28" s="945"/>
      <c r="GW28" s="945"/>
      <c r="GX28" s="945"/>
      <c r="GY28" s="945"/>
      <c r="GZ28" s="945"/>
      <c r="HA28" s="945"/>
      <c r="HB28" s="945"/>
      <c r="HC28" s="945"/>
      <c r="HD28" s="945"/>
      <c r="HE28" s="945"/>
      <c r="HF28" s="945"/>
      <c r="HG28" s="945"/>
      <c r="HH28" s="945"/>
      <c r="HI28" s="945"/>
      <c r="HJ28" s="945"/>
      <c r="HK28" s="945"/>
      <c r="HL28" s="945"/>
      <c r="HM28" s="945"/>
      <c r="HN28" s="945"/>
      <c r="HO28" s="945"/>
      <c r="HP28" s="945"/>
      <c r="HQ28" s="945"/>
      <c r="HR28" s="945"/>
      <c r="HS28" s="945"/>
      <c r="HT28" s="945"/>
      <c r="HU28" s="945"/>
      <c r="HV28" s="945"/>
      <c r="HW28" s="945"/>
      <c r="HX28" s="945"/>
      <c r="HY28" s="945"/>
      <c r="HZ28" s="945"/>
      <c r="IA28" s="945"/>
    </row>
    <row r="29" spans="1:235" ht="6.75" customHeight="1">
      <c r="A29" s="550"/>
      <c r="B29" s="550"/>
      <c r="C29" s="550"/>
      <c r="D29" s="550"/>
      <c r="E29" s="550"/>
      <c r="F29" s="550"/>
      <c r="G29" s="550"/>
      <c r="H29" s="550"/>
    </row>
    <row r="30" spans="1:235" ht="31.5" customHeight="1">
      <c r="A30" s="945" t="s">
        <v>592</v>
      </c>
      <c r="B30" s="945"/>
      <c r="C30" s="945"/>
      <c r="D30" s="945"/>
      <c r="E30" s="945"/>
      <c r="F30" s="945"/>
      <c r="G30" s="945"/>
      <c r="H30" s="945"/>
      <c r="I30" s="945"/>
      <c r="J30" s="945"/>
      <c r="K30" s="550"/>
      <c r="L30" s="550"/>
      <c r="M30" s="550"/>
      <c r="N30" s="550"/>
      <c r="O30" s="550"/>
      <c r="P30" s="550"/>
      <c r="Q30" s="550"/>
      <c r="R30" s="550"/>
      <c r="S30" s="550"/>
      <c r="T30" s="945"/>
      <c r="U30" s="945"/>
      <c r="V30" s="945"/>
      <c r="W30" s="945"/>
      <c r="X30" s="945"/>
      <c r="Y30" s="945"/>
      <c r="Z30" s="945"/>
      <c r="AA30" s="945"/>
      <c r="AB30" s="945"/>
      <c r="AC30" s="945"/>
      <c r="AD30" s="945"/>
      <c r="AE30" s="945"/>
      <c r="AF30" s="945"/>
      <c r="AG30" s="945"/>
      <c r="AH30" s="945"/>
      <c r="AI30" s="945"/>
      <c r="AJ30" s="945"/>
      <c r="AK30" s="945"/>
      <c r="AL30" s="945"/>
      <c r="AM30" s="945"/>
      <c r="AN30" s="945"/>
      <c r="AO30" s="945"/>
      <c r="AP30" s="945"/>
      <c r="AQ30" s="945"/>
      <c r="AR30" s="945"/>
      <c r="AS30" s="945"/>
      <c r="AT30" s="945"/>
      <c r="AU30" s="945"/>
      <c r="AV30" s="945"/>
      <c r="AW30" s="945"/>
      <c r="AX30" s="945"/>
      <c r="AY30" s="945"/>
      <c r="AZ30" s="945"/>
      <c r="BA30" s="945"/>
      <c r="BB30" s="945"/>
      <c r="BC30" s="945"/>
      <c r="BD30" s="945"/>
      <c r="BE30" s="945"/>
      <c r="BF30" s="945"/>
      <c r="BG30" s="945"/>
      <c r="BH30" s="945"/>
      <c r="BI30" s="945"/>
      <c r="BJ30" s="945"/>
      <c r="BK30" s="945"/>
      <c r="BL30" s="945"/>
      <c r="BM30" s="945"/>
      <c r="BN30" s="945"/>
      <c r="BO30" s="945"/>
      <c r="BP30" s="945"/>
      <c r="BQ30" s="945"/>
      <c r="BR30" s="945"/>
      <c r="BS30" s="945"/>
      <c r="BT30" s="945"/>
      <c r="BU30" s="945"/>
      <c r="BV30" s="945"/>
      <c r="BW30" s="945"/>
      <c r="BX30" s="945"/>
      <c r="BY30" s="945"/>
      <c r="BZ30" s="945"/>
      <c r="CA30" s="945"/>
      <c r="CB30" s="945"/>
      <c r="CC30" s="945"/>
      <c r="CD30" s="945"/>
      <c r="CE30" s="945"/>
      <c r="CF30" s="945"/>
      <c r="CG30" s="945"/>
      <c r="CH30" s="945"/>
      <c r="CI30" s="945"/>
      <c r="CJ30" s="945"/>
      <c r="CK30" s="945"/>
      <c r="CL30" s="945"/>
      <c r="CM30" s="945"/>
      <c r="CN30" s="945"/>
      <c r="CO30" s="945"/>
      <c r="CP30" s="945"/>
      <c r="CQ30" s="945"/>
      <c r="CR30" s="945"/>
      <c r="CS30" s="945"/>
      <c r="CT30" s="945"/>
      <c r="CU30" s="945"/>
      <c r="CV30" s="945"/>
      <c r="CW30" s="945"/>
      <c r="CX30" s="945"/>
      <c r="CY30" s="945"/>
      <c r="CZ30" s="945"/>
      <c r="DA30" s="945"/>
      <c r="DB30" s="945"/>
      <c r="DC30" s="945"/>
      <c r="DD30" s="945"/>
      <c r="DE30" s="945"/>
      <c r="DF30" s="945"/>
      <c r="DG30" s="945"/>
      <c r="DH30" s="945"/>
      <c r="DI30" s="945"/>
      <c r="DJ30" s="945"/>
      <c r="DK30" s="945"/>
      <c r="DL30" s="945"/>
      <c r="DM30" s="945"/>
      <c r="DN30" s="945"/>
      <c r="DO30" s="945"/>
      <c r="DP30" s="945"/>
      <c r="DQ30" s="945"/>
      <c r="DR30" s="945"/>
      <c r="DS30" s="945"/>
      <c r="DT30" s="945"/>
      <c r="DU30" s="945"/>
      <c r="DV30" s="945"/>
      <c r="DW30" s="945"/>
      <c r="DX30" s="945"/>
      <c r="DY30" s="945"/>
      <c r="DZ30" s="945"/>
      <c r="EA30" s="945"/>
      <c r="EB30" s="945"/>
      <c r="EC30" s="945"/>
      <c r="ED30" s="945"/>
      <c r="EE30" s="945"/>
      <c r="EF30" s="945"/>
      <c r="EG30" s="945"/>
      <c r="EH30" s="945"/>
      <c r="EI30" s="945"/>
      <c r="EJ30" s="945"/>
      <c r="EK30" s="945"/>
      <c r="EL30" s="945"/>
      <c r="EM30" s="945"/>
      <c r="EN30" s="945"/>
      <c r="EO30" s="945"/>
      <c r="EP30" s="945"/>
      <c r="EQ30" s="945"/>
      <c r="ER30" s="945"/>
      <c r="ES30" s="945"/>
      <c r="ET30" s="945"/>
      <c r="EU30" s="945"/>
      <c r="EV30" s="945"/>
      <c r="EW30" s="945"/>
      <c r="EX30" s="945"/>
      <c r="EY30" s="945"/>
      <c r="EZ30" s="945"/>
      <c r="FA30" s="945"/>
      <c r="FB30" s="945"/>
      <c r="FC30" s="945"/>
      <c r="FD30" s="945"/>
      <c r="FE30" s="945"/>
      <c r="FF30" s="945"/>
      <c r="FG30" s="945"/>
      <c r="FH30" s="945"/>
      <c r="FI30" s="945"/>
      <c r="FJ30" s="945"/>
      <c r="FK30" s="945"/>
      <c r="FL30" s="945"/>
      <c r="FM30" s="945"/>
      <c r="FN30" s="945"/>
      <c r="FO30" s="945"/>
      <c r="FP30" s="945"/>
      <c r="FQ30" s="945"/>
      <c r="FR30" s="945"/>
      <c r="FS30" s="945"/>
      <c r="FT30" s="945"/>
      <c r="FU30" s="945"/>
      <c r="FV30" s="945"/>
      <c r="FW30" s="945"/>
      <c r="FX30" s="945"/>
      <c r="FY30" s="945"/>
      <c r="FZ30" s="945"/>
      <c r="GA30" s="945"/>
      <c r="GB30" s="945"/>
      <c r="GC30" s="945"/>
      <c r="GD30" s="945"/>
      <c r="GE30" s="945"/>
      <c r="GF30" s="945"/>
      <c r="GG30" s="945"/>
      <c r="GH30" s="945"/>
      <c r="GI30" s="945"/>
      <c r="GJ30" s="945"/>
      <c r="GK30" s="945"/>
      <c r="GL30" s="945"/>
      <c r="GM30" s="945"/>
      <c r="GN30" s="945"/>
      <c r="GO30" s="945"/>
      <c r="GP30" s="945"/>
      <c r="GQ30" s="945"/>
      <c r="GR30" s="945"/>
      <c r="GS30" s="945"/>
      <c r="GT30" s="945"/>
      <c r="GU30" s="945"/>
      <c r="GV30" s="945"/>
      <c r="GW30" s="945"/>
      <c r="GX30" s="945"/>
      <c r="GY30" s="945"/>
      <c r="GZ30" s="945"/>
      <c r="HA30" s="945"/>
      <c r="HB30" s="945"/>
      <c r="HC30" s="945"/>
      <c r="HD30" s="945"/>
      <c r="HE30" s="945"/>
      <c r="HF30" s="945"/>
      <c r="HG30" s="945"/>
      <c r="HH30" s="945"/>
      <c r="HI30" s="945"/>
      <c r="HJ30" s="945"/>
      <c r="HK30" s="945"/>
      <c r="HL30" s="945"/>
      <c r="HM30" s="945"/>
      <c r="HN30" s="945"/>
      <c r="HO30" s="945"/>
      <c r="HP30" s="945"/>
      <c r="HQ30" s="945"/>
      <c r="HR30" s="945"/>
      <c r="HS30" s="945"/>
      <c r="HT30" s="945"/>
      <c r="HU30" s="945"/>
      <c r="HV30" s="945"/>
      <c r="HW30" s="945"/>
      <c r="HX30" s="945"/>
      <c r="HY30" s="945"/>
      <c r="HZ30" s="945"/>
      <c r="IA30" s="945"/>
    </row>
    <row r="31" spans="1:235" ht="6.75" customHeight="1">
      <c r="A31" s="550"/>
      <c r="B31" s="550"/>
      <c r="C31" s="550"/>
      <c r="D31" s="550"/>
      <c r="E31" s="550"/>
      <c r="F31" s="550"/>
      <c r="G31" s="550"/>
      <c r="H31" s="550"/>
    </row>
    <row r="32" spans="1:235" ht="16.5" customHeight="1"/>
    <row r="33" spans="1:235" ht="16.5" customHeight="1">
      <c r="A33" s="549" t="s">
        <v>174</v>
      </c>
    </row>
    <row r="34" spans="1:235" ht="6.75" customHeight="1"/>
    <row r="35" spans="1:235" ht="48" customHeight="1">
      <c r="A35" s="945" t="s">
        <v>611</v>
      </c>
      <c r="B35" s="945"/>
      <c r="C35" s="945"/>
      <c r="D35" s="945"/>
      <c r="E35" s="945"/>
      <c r="F35" s="945"/>
      <c r="G35" s="945"/>
      <c r="H35" s="945"/>
      <c r="I35" s="945"/>
      <c r="J35" s="945"/>
      <c r="K35" s="550"/>
      <c r="L35" s="550"/>
      <c r="M35" s="550"/>
      <c r="N35" s="550"/>
      <c r="O35" s="550"/>
      <c r="P35" s="550"/>
      <c r="Q35" s="550"/>
      <c r="R35" s="550"/>
      <c r="S35" s="550"/>
      <c r="T35" s="945"/>
      <c r="U35" s="945"/>
      <c r="V35" s="945"/>
      <c r="W35" s="945"/>
      <c r="X35" s="945"/>
      <c r="Y35" s="945"/>
      <c r="Z35" s="945"/>
      <c r="AA35" s="945"/>
      <c r="AB35" s="945"/>
      <c r="AC35" s="945"/>
      <c r="AD35" s="945"/>
      <c r="AE35" s="945"/>
      <c r="AF35" s="945"/>
      <c r="AG35" s="945"/>
      <c r="AH35" s="945"/>
      <c r="AI35" s="945"/>
      <c r="AJ35" s="945"/>
      <c r="AK35" s="945"/>
      <c r="AL35" s="945"/>
      <c r="AM35" s="945"/>
      <c r="AN35" s="945"/>
      <c r="AO35" s="945"/>
      <c r="AP35" s="945"/>
      <c r="AQ35" s="945"/>
      <c r="AR35" s="945"/>
      <c r="AS35" s="945"/>
      <c r="AT35" s="945"/>
      <c r="AU35" s="945"/>
      <c r="AV35" s="945"/>
      <c r="AW35" s="945"/>
      <c r="AX35" s="945"/>
      <c r="AY35" s="945"/>
      <c r="AZ35" s="945"/>
      <c r="BA35" s="945"/>
      <c r="BB35" s="945"/>
      <c r="BC35" s="945"/>
      <c r="BD35" s="945"/>
      <c r="BE35" s="945"/>
      <c r="BF35" s="945"/>
      <c r="BG35" s="945"/>
      <c r="BH35" s="945"/>
      <c r="BI35" s="945"/>
      <c r="BJ35" s="945"/>
      <c r="BK35" s="945"/>
      <c r="BL35" s="945"/>
      <c r="BM35" s="945"/>
      <c r="BN35" s="945"/>
      <c r="BO35" s="945"/>
      <c r="BP35" s="945"/>
      <c r="BQ35" s="945"/>
      <c r="BR35" s="945"/>
      <c r="BS35" s="945"/>
      <c r="BT35" s="945"/>
      <c r="BU35" s="945"/>
      <c r="BV35" s="945"/>
      <c r="BW35" s="945"/>
      <c r="BX35" s="945"/>
      <c r="BY35" s="945"/>
      <c r="BZ35" s="945"/>
      <c r="CA35" s="945"/>
      <c r="CB35" s="945"/>
      <c r="CC35" s="945"/>
      <c r="CD35" s="945"/>
      <c r="CE35" s="945"/>
      <c r="CF35" s="945"/>
      <c r="CG35" s="945"/>
      <c r="CH35" s="945"/>
      <c r="CI35" s="945"/>
      <c r="CJ35" s="945"/>
      <c r="CK35" s="945"/>
      <c r="CL35" s="945"/>
      <c r="CM35" s="945"/>
      <c r="CN35" s="945"/>
      <c r="CO35" s="945"/>
      <c r="CP35" s="945"/>
      <c r="CQ35" s="945"/>
      <c r="CR35" s="945"/>
      <c r="CS35" s="945"/>
      <c r="CT35" s="945"/>
      <c r="CU35" s="945"/>
      <c r="CV35" s="945"/>
      <c r="CW35" s="945"/>
      <c r="CX35" s="945"/>
      <c r="CY35" s="945"/>
      <c r="CZ35" s="945"/>
      <c r="DA35" s="945"/>
      <c r="DB35" s="945"/>
      <c r="DC35" s="945"/>
      <c r="DD35" s="945"/>
      <c r="DE35" s="945"/>
      <c r="DF35" s="945"/>
      <c r="DG35" s="945"/>
      <c r="DH35" s="945"/>
      <c r="DI35" s="945"/>
      <c r="DJ35" s="945"/>
      <c r="DK35" s="945"/>
      <c r="DL35" s="945"/>
      <c r="DM35" s="945"/>
      <c r="DN35" s="945"/>
      <c r="DO35" s="945"/>
      <c r="DP35" s="945"/>
      <c r="DQ35" s="945"/>
      <c r="DR35" s="945"/>
      <c r="DS35" s="945"/>
      <c r="DT35" s="945"/>
      <c r="DU35" s="945"/>
      <c r="DV35" s="945"/>
      <c r="DW35" s="945"/>
      <c r="DX35" s="945"/>
      <c r="DY35" s="945"/>
      <c r="DZ35" s="945"/>
      <c r="EA35" s="945"/>
      <c r="EB35" s="945"/>
      <c r="EC35" s="945"/>
      <c r="ED35" s="945"/>
      <c r="EE35" s="945"/>
      <c r="EF35" s="945"/>
      <c r="EG35" s="945"/>
      <c r="EH35" s="945"/>
      <c r="EI35" s="945"/>
      <c r="EJ35" s="945"/>
      <c r="EK35" s="945"/>
      <c r="EL35" s="945"/>
      <c r="EM35" s="945"/>
      <c r="EN35" s="945"/>
      <c r="EO35" s="945"/>
      <c r="EP35" s="945"/>
      <c r="EQ35" s="945"/>
      <c r="ER35" s="945"/>
      <c r="ES35" s="945"/>
      <c r="ET35" s="945"/>
      <c r="EU35" s="945"/>
      <c r="EV35" s="945"/>
      <c r="EW35" s="945"/>
      <c r="EX35" s="945"/>
      <c r="EY35" s="945"/>
      <c r="EZ35" s="945"/>
      <c r="FA35" s="945"/>
      <c r="FB35" s="945"/>
      <c r="FC35" s="945"/>
      <c r="FD35" s="945"/>
      <c r="FE35" s="945"/>
      <c r="FF35" s="945"/>
      <c r="FG35" s="945"/>
      <c r="FH35" s="945"/>
      <c r="FI35" s="945"/>
      <c r="FJ35" s="945"/>
      <c r="FK35" s="945"/>
      <c r="FL35" s="945"/>
      <c r="FM35" s="945"/>
      <c r="FN35" s="945"/>
      <c r="FO35" s="945"/>
      <c r="FP35" s="945"/>
      <c r="FQ35" s="945"/>
      <c r="FR35" s="945"/>
      <c r="FS35" s="945"/>
      <c r="FT35" s="945"/>
      <c r="FU35" s="945"/>
      <c r="FV35" s="945"/>
      <c r="FW35" s="945"/>
      <c r="FX35" s="945"/>
      <c r="FY35" s="945"/>
      <c r="FZ35" s="945"/>
      <c r="GA35" s="945"/>
      <c r="GB35" s="945"/>
      <c r="GC35" s="945"/>
      <c r="GD35" s="945"/>
      <c r="GE35" s="945"/>
      <c r="GF35" s="945"/>
      <c r="GG35" s="945"/>
      <c r="GH35" s="945"/>
      <c r="GI35" s="945"/>
      <c r="GJ35" s="945"/>
      <c r="GK35" s="945"/>
      <c r="GL35" s="945"/>
      <c r="GM35" s="945"/>
      <c r="GN35" s="945"/>
      <c r="GO35" s="945"/>
      <c r="GP35" s="945"/>
      <c r="GQ35" s="945"/>
      <c r="GR35" s="945"/>
      <c r="GS35" s="945"/>
      <c r="GT35" s="945"/>
      <c r="GU35" s="945"/>
      <c r="GV35" s="945"/>
      <c r="GW35" s="945"/>
      <c r="GX35" s="945"/>
      <c r="GY35" s="945"/>
      <c r="GZ35" s="945"/>
      <c r="HA35" s="945"/>
      <c r="HB35" s="945"/>
      <c r="HC35" s="945"/>
      <c r="HD35" s="945"/>
      <c r="HE35" s="945"/>
      <c r="HF35" s="945"/>
      <c r="HG35" s="945"/>
      <c r="HH35" s="945"/>
      <c r="HI35" s="945"/>
      <c r="HJ35" s="945"/>
      <c r="HK35" s="945"/>
      <c r="HL35" s="945"/>
      <c r="HM35" s="945"/>
      <c r="HN35" s="945"/>
      <c r="HO35" s="945"/>
      <c r="HP35" s="945"/>
      <c r="HQ35" s="945"/>
      <c r="HR35" s="945"/>
      <c r="HS35" s="945"/>
      <c r="HT35" s="945"/>
      <c r="HU35" s="945"/>
      <c r="HV35" s="945"/>
      <c r="HW35" s="945"/>
      <c r="HX35" s="945"/>
      <c r="HY35" s="945"/>
      <c r="HZ35" s="945"/>
      <c r="IA35" s="945"/>
    </row>
    <row r="36" spans="1:235" ht="16.5" customHeight="1">
      <c r="A36" s="945" t="s">
        <v>593</v>
      </c>
      <c r="B36" s="945"/>
      <c r="C36" s="945"/>
      <c r="D36" s="945"/>
      <c r="E36" s="945"/>
      <c r="F36" s="945"/>
      <c r="G36" s="945"/>
      <c r="H36" s="945"/>
      <c r="I36" s="945"/>
      <c r="J36" s="945"/>
      <c r="K36" s="550"/>
      <c r="L36" s="550"/>
      <c r="M36" s="550"/>
      <c r="N36" s="550"/>
      <c r="O36" s="550"/>
      <c r="P36" s="550"/>
      <c r="Q36" s="550"/>
      <c r="R36" s="550"/>
      <c r="S36" s="550"/>
      <c r="T36" s="945"/>
      <c r="U36" s="945"/>
      <c r="V36" s="945"/>
      <c r="W36" s="945"/>
      <c r="X36" s="945"/>
      <c r="Y36" s="945"/>
      <c r="Z36" s="945"/>
      <c r="AA36" s="945"/>
      <c r="AB36" s="945"/>
      <c r="AC36" s="945"/>
      <c r="AD36" s="945"/>
      <c r="AE36" s="945"/>
      <c r="AF36" s="945"/>
      <c r="AG36" s="945"/>
      <c r="AH36" s="945"/>
      <c r="AI36" s="945"/>
      <c r="AJ36" s="945"/>
      <c r="AK36" s="945"/>
      <c r="AL36" s="945"/>
      <c r="AM36" s="945"/>
      <c r="AN36" s="945"/>
      <c r="AO36" s="945"/>
      <c r="AP36" s="945"/>
      <c r="AQ36" s="945"/>
      <c r="AR36" s="945"/>
      <c r="AS36" s="945"/>
      <c r="AT36" s="945"/>
      <c r="AU36" s="945"/>
      <c r="AV36" s="945"/>
      <c r="AW36" s="945"/>
      <c r="AX36" s="945"/>
      <c r="AY36" s="945"/>
      <c r="AZ36" s="945"/>
      <c r="BA36" s="945"/>
      <c r="BB36" s="945"/>
      <c r="BC36" s="945"/>
      <c r="BD36" s="945"/>
      <c r="BE36" s="945"/>
      <c r="BF36" s="945"/>
      <c r="BG36" s="945"/>
      <c r="BH36" s="945"/>
      <c r="BI36" s="945"/>
      <c r="BJ36" s="945"/>
      <c r="BK36" s="945"/>
      <c r="BL36" s="945"/>
      <c r="BM36" s="945"/>
      <c r="BN36" s="945"/>
      <c r="BO36" s="945"/>
      <c r="BP36" s="945"/>
      <c r="BQ36" s="945"/>
      <c r="BR36" s="945"/>
      <c r="BS36" s="945"/>
      <c r="BT36" s="945"/>
      <c r="BU36" s="945"/>
      <c r="BV36" s="945"/>
      <c r="BW36" s="945"/>
      <c r="BX36" s="945"/>
      <c r="BY36" s="945"/>
      <c r="BZ36" s="945"/>
      <c r="CA36" s="945"/>
      <c r="CB36" s="945"/>
      <c r="CC36" s="945"/>
      <c r="CD36" s="945"/>
      <c r="CE36" s="945"/>
      <c r="CF36" s="945"/>
      <c r="CG36" s="945"/>
      <c r="CH36" s="945"/>
      <c r="CI36" s="945"/>
      <c r="CJ36" s="945"/>
      <c r="CK36" s="945"/>
      <c r="CL36" s="945"/>
      <c r="CM36" s="945"/>
      <c r="CN36" s="945"/>
      <c r="CO36" s="945"/>
      <c r="CP36" s="945"/>
      <c r="CQ36" s="945"/>
      <c r="CR36" s="945"/>
      <c r="CS36" s="945"/>
      <c r="CT36" s="945"/>
      <c r="CU36" s="945"/>
      <c r="CV36" s="945"/>
      <c r="CW36" s="945"/>
      <c r="CX36" s="945"/>
      <c r="CY36" s="945"/>
      <c r="CZ36" s="945"/>
      <c r="DA36" s="945"/>
      <c r="DB36" s="945"/>
      <c r="DC36" s="945"/>
      <c r="DD36" s="945"/>
      <c r="DE36" s="945"/>
      <c r="DF36" s="945"/>
      <c r="DG36" s="945"/>
      <c r="DH36" s="945"/>
      <c r="DI36" s="945"/>
      <c r="DJ36" s="945"/>
      <c r="DK36" s="945"/>
      <c r="DL36" s="945"/>
      <c r="DM36" s="945"/>
      <c r="DN36" s="945"/>
      <c r="DO36" s="945"/>
      <c r="DP36" s="945"/>
      <c r="DQ36" s="945"/>
      <c r="DR36" s="945"/>
      <c r="DS36" s="945"/>
      <c r="DT36" s="945"/>
      <c r="DU36" s="945"/>
      <c r="DV36" s="945"/>
      <c r="DW36" s="945"/>
      <c r="DX36" s="945"/>
      <c r="DY36" s="945"/>
      <c r="DZ36" s="945"/>
      <c r="EA36" s="945"/>
      <c r="EB36" s="945"/>
      <c r="EC36" s="945"/>
      <c r="ED36" s="945"/>
      <c r="EE36" s="945"/>
      <c r="EF36" s="945"/>
      <c r="EG36" s="945"/>
      <c r="EH36" s="945"/>
      <c r="EI36" s="945"/>
      <c r="EJ36" s="945"/>
      <c r="EK36" s="945"/>
      <c r="EL36" s="945"/>
      <c r="EM36" s="945"/>
      <c r="EN36" s="945"/>
      <c r="EO36" s="945"/>
      <c r="EP36" s="945"/>
      <c r="EQ36" s="945"/>
      <c r="ER36" s="945"/>
      <c r="ES36" s="945"/>
      <c r="ET36" s="945"/>
      <c r="EU36" s="945"/>
      <c r="EV36" s="945"/>
      <c r="EW36" s="945"/>
      <c r="EX36" s="945"/>
      <c r="EY36" s="945"/>
      <c r="EZ36" s="945"/>
      <c r="FA36" s="945"/>
      <c r="FB36" s="945"/>
      <c r="FC36" s="945"/>
      <c r="FD36" s="945"/>
      <c r="FE36" s="945"/>
      <c r="FF36" s="945"/>
      <c r="FG36" s="945"/>
      <c r="FH36" s="945"/>
      <c r="FI36" s="945"/>
      <c r="FJ36" s="945"/>
      <c r="FK36" s="945"/>
      <c r="FL36" s="945"/>
      <c r="FM36" s="945"/>
      <c r="FN36" s="945"/>
      <c r="FO36" s="945"/>
      <c r="FP36" s="945"/>
      <c r="FQ36" s="945"/>
      <c r="FR36" s="945"/>
      <c r="FS36" s="945"/>
      <c r="FT36" s="945"/>
      <c r="FU36" s="945"/>
      <c r="FV36" s="945"/>
      <c r="FW36" s="945"/>
      <c r="FX36" s="945"/>
      <c r="FY36" s="945"/>
      <c r="FZ36" s="945"/>
      <c r="GA36" s="945"/>
      <c r="GB36" s="945"/>
      <c r="GC36" s="945"/>
      <c r="GD36" s="945"/>
      <c r="GE36" s="945"/>
      <c r="GF36" s="945"/>
      <c r="GG36" s="945"/>
      <c r="GH36" s="945"/>
      <c r="GI36" s="945"/>
      <c r="GJ36" s="945"/>
      <c r="GK36" s="945"/>
      <c r="GL36" s="945"/>
      <c r="GM36" s="945"/>
      <c r="GN36" s="945"/>
      <c r="GO36" s="945"/>
      <c r="GP36" s="945"/>
      <c r="GQ36" s="945"/>
      <c r="GR36" s="945"/>
      <c r="GS36" s="945"/>
      <c r="GT36" s="945"/>
      <c r="GU36" s="945"/>
      <c r="GV36" s="945"/>
      <c r="GW36" s="945"/>
      <c r="GX36" s="945"/>
      <c r="GY36" s="945"/>
      <c r="GZ36" s="945"/>
      <c r="HA36" s="945"/>
      <c r="HB36" s="945"/>
      <c r="HC36" s="945"/>
      <c r="HD36" s="945"/>
      <c r="HE36" s="945"/>
      <c r="HF36" s="945"/>
      <c r="HG36" s="945"/>
      <c r="HH36" s="945"/>
      <c r="HI36" s="945"/>
      <c r="HJ36" s="945"/>
      <c r="HK36" s="945"/>
      <c r="HL36" s="945"/>
      <c r="HM36" s="945"/>
      <c r="HN36" s="945"/>
      <c r="HO36" s="945"/>
      <c r="HP36" s="945"/>
      <c r="HQ36" s="945"/>
      <c r="HR36" s="945"/>
      <c r="HS36" s="945"/>
      <c r="HT36" s="945"/>
      <c r="HU36" s="945"/>
      <c r="HV36" s="945"/>
      <c r="HW36" s="945"/>
      <c r="HX36" s="945"/>
      <c r="HY36" s="945"/>
      <c r="HZ36" s="945"/>
      <c r="IA36" s="945"/>
    </row>
    <row r="37" spans="1:235" ht="16.5" customHeight="1">
      <c r="A37" s="945" t="s">
        <v>594</v>
      </c>
      <c r="B37" s="945"/>
      <c r="C37" s="945"/>
      <c r="D37" s="945"/>
      <c r="E37" s="945"/>
      <c r="F37" s="945"/>
      <c r="G37" s="945"/>
      <c r="H37" s="945"/>
      <c r="I37" s="945"/>
      <c r="J37" s="945"/>
      <c r="K37" s="550"/>
      <c r="L37" s="550"/>
      <c r="M37" s="550"/>
      <c r="N37" s="550"/>
      <c r="O37" s="550"/>
      <c r="P37" s="550"/>
      <c r="Q37" s="550"/>
      <c r="R37" s="550"/>
      <c r="S37" s="550"/>
      <c r="T37" s="945"/>
      <c r="U37" s="945"/>
      <c r="V37" s="945"/>
      <c r="W37" s="945"/>
      <c r="X37" s="945"/>
      <c r="Y37" s="945"/>
      <c r="Z37" s="945"/>
      <c r="AA37" s="945"/>
      <c r="AB37" s="945"/>
      <c r="AC37" s="945"/>
      <c r="AD37" s="945"/>
      <c r="AE37" s="945"/>
      <c r="AF37" s="945"/>
      <c r="AG37" s="945"/>
      <c r="AH37" s="945"/>
      <c r="AI37" s="945"/>
      <c r="AJ37" s="945"/>
      <c r="AK37" s="945"/>
      <c r="AL37" s="945"/>
      <c r="AM37" s="945"/>
      <c r="AN37" s="945"/>
      <c r="AO37" s="945"/>
      <c r="AP37" s="945"/>
      <c r="AQ37" s="945"/>
      <c r="AR37" s="945"/>
      <c r="AS37" s="945"/>
      <c r="AT37" s="945"/>
      <c r="AU37" s="945"/>
      <c r="AV37" s="945"/>
      <c r="AW37" s="945"/>
      <c r="AX37" s="945"/>
      <c r="AY37" s="945"/>
      <c r="AZ37" s="945"/>
      <c r="BA37" s="945"/>
      <c r="BB37" s="945"/>
      <c r="BC37" s="945"/>
      <c r="BD37" s="945"/>
      <c r="BE37" s="945"/>
      <c r="BF37" s="945"/>
      <c r="BG37" s="945"/>
      <c r="BH37" s="945"/>
      <c r="BI37" s="945"/>
      <c r="BJ37" s="945"/>
      <c r="BK37" s="945"/>
      <c r="BL37" s="945"/>
      <c r="BM37" s="945"/>
      <c r="BN37" s="945"/>
      <c r="BO37" s="945"/>
      <c r="BP37" s="945"/>
      <c r="BQ37" s="945"/>
      <c r="BR37" s="945"/>
      <c r="BS37" s="945"/>
      <c r="BT37" s="945"/>
      <c r="BU37" s="945"/>
      <c r="BV37" s="945"/>
      <c r="BW37" s="945"/>
      <c r="BX37" s="945"/>
      <c r="BY37" s="945"/>
      <c r="BZ37" s="945"/>
      <c r="CA37" s="945"/>
      <c r="CB37" s="945"/>
      <c r="CC37" s="945"/>
      <c r="CD37" s="945"/>
      <c r="CE37" s="945"/>
      <c r="CF37" s="945"/>
      <c r="CG37" s="945"/>
      <c r="CH37" s="945"/>
      <c r="CI37" s="945"/>
      <c r="CJ37" s="945"/>
      <c r="CK37" s="945"/>
      <c r="CL37" s="945"/>
      <c r="CM37" s="945"/>
      <c r="CN37" s="945"/>
      <c r="CO37" s="945"/>
      <c r="CP37" s="945"/>
      <c r="CQ37" s="945"/>
      <c r="CR37" s="945"/>
      <c r="CS37" s="945"/>
      <c r="CT37" s="945"/>
      <c r="CU37" s="945"/>
      <c r="CV37" s="945"/>
      <c r="CW37" s="945"/>
      <c r="CX37" s="945"/>
      <c r="CY37" s="945"/>
      <c r="CZ37" s="945"/>
      <c r="DA37" s="945"/>
      <c r="DB37" s="945"/>
      <c r="DC37" s="945"/>
      <c r="DD37" s="945"/>
      <c r="DE37" s="945"/>
      <c r="DF37" s="945"/>
      <c r="DG37" s="945"/>
      <c r="DH37" s="945"/>
      <c r="DI37" s="945"/>
      <c r="DJ37" s="945"/>
      <c r="DK37" s="945"/>
      <c r="DL37" s="945"/>
      <c r="DM37" s="945"/>
      <c r="DN37" s="945"/>
      <c r="DO37" s="945"/>
      <c r="DP37" s="945"/>
      <c r="DQ37" s="945"/>
      <c r="DR37" s="945"/>
      <c r="DS37" s="945"/>
      <c r="DT37" s="945"/>
      <c r="DU37" s="945"/>
      <c r="DV37" s="945"/>
      <c r="DW37" s="945"/>
      <c r="DX37" s="945"/>
      <c r="DY37" s="945"/>
      <c r="DZ37" s="945"/>
      <c r="EA37" s="945"/>
      <c r="EB37" s="945"/>
      <c r="EC37" s="945"/>
      <c r="ED37" s="945"/>
      <c r="EE37" s="945"/>
      <c r="EF37" s="945"/>
      <c r="EG37" s="945"/>
      <c r="EH37" s="945"/>
      <c r="EI37" s="945"/>
      <c r="EJ37" s="945"/>
      <c r="EK37" s="945"/>
      <c r="EL37" s="945"/>
      <c r="EM37" s="945"/>
      <c r="EN37" s="945"/>
      <c r="EO37" s="945"/>
      <c r="EP37" s="945"/>
      <c r="EQ37" s="945"/>
      <c r="ER37" s="945"/>
      <c r="ES37" s="945"/>
      <c r="ET37" s="945"/>
      <c r="EU37" s="945"/>
      <c r="EV37" s="945"/>
      <c r="EW37" s="945"/>
      <c r="EX37" s="945"/>
      <c r="EY37" s="945"/>
      <c r="EZ37" s="945"/>
      <c r="FA37" s="945"/>
      <c r="FB37" s="945"/>
      <c r="FC37" s="945"/>
      <c r="FD37" s="945"/>
      <c r="FE37" s="945"/>
      <c r="FF37" s="945"/>
      <c r="FG37" s="945"/>
      <c r="FH37" s="945"/>
      <c r="FI37" s="945"/>
      <c r="FJ37" s="945"/>
      <c r="FK37" s="945"/>
      <c r="FL37" s="945"/>
      <c r="FM37" s="945"/>
      <c r="FN37" s="945"/>
      <c r="FO37" s="945"/>
      <c r="FP37" s="945"/>
      <c r="FQ37" s="945"/>
      <c r="FR37" s="945"/>
      <c r="FS37" s="945"/>
      <c r="FT37" s="945"/>
      <c r="FU37" s="945"/>
      <c r="FV37" s="945"/>
      <c r="FW37" s="945"/>
      <c r="FX37" s="945"/>
      <c r="FY37" s="945"/>
      <c r="FZ37" s="945"/>
      <c r="GA37" s="945"/>
      <c r="GB37" s="945"/>
      <c r="GC37" s="945"/>
      <c r="GD37" s="945"/>
      <c r="GE37" s="945"/>
      <c r="GF37" s="945"/>
      <c r="GG37" s="945"/>
      <c r="GH37" s="945"/>
      <c r="GI37" s="945"/>
      <c r="GJ37" s="945"/>
      <c r="GK37" s="945"/>
      <c r="GL37" s="945"/>
      <c r="GM37" s="945"/>
      <c r="GN37" s="945"/>
      <c r="GO37" s="945"/>
      <c r="GP37" s="945"/>
      <c r="GQ37" s="945"/>
      <c r="GR37" s="945"/>
      <c r="GS37" s="945"/>
      <c r="GT37" s="945"/>
      <c r="GU37" s="945"/>
      <c r="GV37" s="945"/>
      <c r="GW37" s="945"/>
      <c r="GX37" s="945"/>
      <c r="GY37" s="945"/>
      <c r="GZ37" s="945"/>
      <c r="HA37" s="945"/>
      <c r="HB37" s="945"/>
      <c r="HC37" s="945"/>
      <c r="HD37" s="945"/>
      <c r="HE37" s="945"/>
      <c r="HF37" s="945"/>
      <c r="HG37" s="945"/>
      <c r="HH37" s="945"/>
      <c r="HI37" s="945"/>
      <c r="HJ37" s="945"/>
      <c r="HK37" s="945"/>
      <c r="HL37" s="945"/>
      <c r="HM37" s="945"/>
      <c r="HN37" s="945"/>
      <c r="HO37" s="945"/>
      <c r="HP37" s="945"/>
      <c r="HQ37" s="945"/>
      <c r="HR37" s="945"/>
      <c r="HS37" s="945"/>
      <c r="HT37" s="945"/>
      <c r="HU37" s="945"/>
      <c r="HV37" s="945"/>
      <c r="HW37" s="945"/>
      <c r="HX37" s="945"/>
      <c r="HY37" s="945"/>
      <c r="HZ37" s="945"/>
      <c r="IA37" s="945"/>
    </row>
    <row r="38" spans="1:235" ht="6.75" customHeight="1">
      <c r="A38" s="550"/>
      <c r="B38" s="550"/>
      <c r="C38" s="550"/>
      <c r="D38" s="550"/>
      <c r="E38" s="550"/>
      <c r="F38" s="550"/>
      <c r="G38" s="550"/>
      <c r="H38" s="550"/>
    </row>
    <row r="39" spans="1:235" ht="31.5" customHeight="1">
      <c r="A39" s="945" t="s">
        <v>612</v>
      </c>
      <c r="B39" s="945"/>
      <c r="C39" s="945"/>
      <c r="D39" s="945"/>
      <c r="E39" s="945"/>
      <c r="F39" s="945"/>
      <c r="G39" s="945"/>
      <c r="H39" s="945"/>
      <c r="I39" s="945"/>
      <c r="J39" s="945"/>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550"/>
      <c r="AV39" s="550"/>
      <c r="AW39" s="550"/>
      <c r="AX39" s="550"/>
      <c r="AY39" s="550"/>
      <c r="AZ39" s="550"/>
      <c r="BA39" s="550"/>
      <c r="BB39" s="550"/>
      <c r="BC39" s="550"/>
      <c r="BD39" s="550"/>
      <c r="BE39" s="550"/>
      <c r="BF39" s="550"/>
      <c r="BG39" s="550"/>
      <c r="BH39" s="550"/>
      <c r="BI39" s="550"/>
      <c r="BJ39" s="550"/>
      <c r="BK39" s="550"/>
      <c r="BL39" s="550"/>
      <c r="BM39" s="550"/>
      <c r="BN39" s="550"/>
      <c r="BO39" s="550"/>
      <c r="BP39" s="550"/>
      <c r="BQ39" s="550"/>
      <c r="BR39" s="550"/>
      <c r="BS39" s="550"/>
      <c r="BT39" s="550"/>
      <c r="BU39" s="550"/>
      <c r="BV39" s="550"/>
      <c r="BW39" s="550"/>
      <c r="BX39" s="550"/>
      <c r="BY39" s="550"/>
      <c r="BZ39" s="550"/>
      <c r="CA39" s="550"/>
      <c r="CB39" s="550"/>
      <c r="CC39" s="550"/>
      <c r="CD39" s="550"/>
      <c r="CE39" s="550"/>
      <c r="CF39" s="550"/>
      <c r="CG39" s="550"/>
      <c r="CH39" s="550"/>
      <c r="CI39" s="550"/>
      <c r="CJ39" s="550"/>
      <c r="CK39" s="550"/>
      <c r="CL39" s="550"/>
      <c r="CM39" s="550"/>
      <c r="CN39" s="550"/>
      <c r="CO39" s="550"/>
      <c r="CP39" s="550"/>
      <c r="CQ39" s="550"/>
      <c r="CR39" s="550"/>
      <c r="CS39" s="550"/>
      <c r="CT39" s="550"/>
      <c r="CU39" s="550"/>
      <c r="CV39" s="550"/>
      <c r="CW39" s="550"/>
      <c r="CX39" s="550"/>
      <c r="CY39" s="550"/>
      <c r="CZ39" s="550"/>
      <c r="DA39" s="550"/>
      <c r="DB39" s="550"/>
      <c r="DC39" s="550"/>
      <c r="DD39" s="550"/>
      <c r="DE39" s="550"/>
      <c r="DF39" s="550"/>
      <c r="DG39" s="550"/>
      <c r="DH39" s="550"/>
      <c r="DI39" s="550"/>
      <c r="DJ39" s="550"/>
      <c r="DK39" s="550"/>
      <c r="DL39" s="550"/>
      <c r="DM39" s="550"/>
      <c r="DN39" s="550"/>
      <c r="DO39" s="550"/>
      <c r="DP39" s="550"/>
      <c r="DQ39" s="550"/>
      <c r="DR39" s="550"/>
      <c r="DS39" s="550"/>
      <c r="DT39" s="550"/>
      <c r="DU39" s="550"/>
      <c r="DV39" s="550"/>
      <c r="DW39" s="550"/>
      <c r="DX39" s="550"/>
      <c r="DY39" s="550"/>
      <c r="DZ39" s="550"/>
      <c r="EA39" s="550"/>
      <c r="EB39" s="550"/>
      <c r="EC39" s="550"/>
      <c r="ED39" s="550"/>
      <c r="EE39" s="550"/>
      <c r="EF39" s="550"/>
      <c r="EG39" s="550"/>
      <c r="EH39" s="550"/>
      <c r="EI39" s="550"/>
      <c r="EJ39" s="550"/>
      <c r="EK39" s="550"/>
      <c r="EL39" s="550"/>
      <c r="EM39" s="550"/>
      <c r="EN39" s="550"/>
      <c r="EO39" s="550"/>
      <c r="EP39" s="550"/>
      <c r="EQ39" s="550"/>
      <c r="ER39" s="550"/>
      <c r="ES39" s="550"/>
      <c r="ET39" s="550"/>
      <c r="EU39" s="550"/>
      <c r="EV39" s="550"/>
      <c r="EW39" s="550"/>
      <c r="EX39" s="550"/>
      <c r="EY39" s="550"/>
      <c r="EZ39" s="550"/>
      <c r="FA39" s="550"/>
      <c r="FB39" s="550"/>
      <c r="FC39" s="550"/>
      <c r="FD39" s="550"/>
      <c r="FE39" s="550"/>
      <c r="FF39" s="550"/>
      <c r="FG39" s="550"/>
      <c r="FH39" s="550"/>
      <c r="FI39" s="550"/>
      <c r="FJ39" s="550"/>
      <c r="FK39" s="550"/>
      <c r="FL39" s="550"/>
      <c r="FM39" s="550"/>
      <c r="FN39" s="550"/>
      <c r="FO39" s="550"/>
      <c r="FP39" s="550"/>
      <c r="FQ39" s="550"/>
      <c r="FR39" s="550"/>
      <c r="FS39" s="550"/>
      <c r="FT39" s="550"/>
      <c r="FU39" s="550"/>
      <c r="FV39" s="550"/>
      <c r="FW39" s="550"/>
      <c r="FX39" s="550"/>
      <c r="FY39" s="550"/>
      <c r="FZ39" s="550"/>
      <c r="GA39" s="550"/>
      <c r="GB39" s="550"/>
      <c r="GC39" s="550"/>
      <c r="GD39" s="550"/>
      <c r="GE39" s="550"/>
      <c r="GF39" s="550"/>
      <c r="GG39" s="550"/>
      <c r="GH39" s="550"/>
      <c r="GI39" s="550"/>
      <c r="GJ39" s="550"/>
      <c r="GK39" s="550"/>
      <c r="GL39" s="550"/>
      <c r="GM39" s="550"/>
      <c r="GN39" s="550"/>
      <c r="GO39" s="550"/>
      <c r="GP39" s="550"/>
      <c r="GQ39" s="550"/>
      <c r="GR39" s="550"/>
      <c r="GS39" s="550"/>
      <c r="GT39" s="550"/>
      <c r="GU39" s="550"/>
      <c r="GV39" s="550"/>
      <c r="GW39" s="550"/>
      <c r="GX39" s="550"/>
      <c r="GY39" s="550"/>
      <c r="GZ39" s="550"/>
      <c r="HA39" s="550"/>
      <c r="HB39" s="550"/>
      <c r="HC39" s="550"/>
      <c r="HD39" s="550"/>
      <c r="HE39" s="550"/>
      <c r="HF39" s="550"/>
      <c r="HG39" s="550"/>
      <c r="HH39" s="550"/>
      <c r="HI39" s="550"/>
      <c r="HJ39" s="550"/>
      <c r="HK39" s="550"/>
      <c r="HL39" s="550"/>
      <c r="HM39" s="550"/>
      <c r="HN39" s="550"/>
      <c r="HO39" s="550"/>
      <c r="HP39" s="550"/>
      <c r="HQ39" s="550"/>
      <c r="HR39" s="550"/>
      <c r="HS39" s="550"/>
      <c r="HT39" s="550"/>
      <c r="HU39" s="550"/>
      <c r="HV39" s="550"/>
      <c r="HW39" s="550"/>
      <c r="HX39" s="550"/>
      <c r="HY39" s="550"/>
      <c r="HZ39" s="550"/>
      <c r="IA39" s="550"/>
    </row>
    <row r="40" spans="1:235" ht="6.75" customHeight="1">
      <c r="A40" s="550"/>
      <c r="B40" s="550"/>
      <c r="C40" s="550"/>
      <c r="D40" s="550"/>
      <c r="E40" s="550"/>
      <c r="F40" s="550"/>
      <c r="G40" s="550"/>
      <c r="H40" s="550"/>
    </row>
    <row r="41" spans="1:235" ht="31.5" customHeight="1">
      <c r="A41" s="945" t="s">
        <v>595</v>
      </c>
      <c r="B41" s="945"/>
      <c r="C41" s="945"/>
      <c r="D41" s="945"/>
      <c r="E41" s="945"/>
      <c r="F41" s="945"/>
      <c r="G41" s="945"/>
      <c r="H41" s="945"/>
      <c r="I41" s="945"/>
      <c r="J41" s="945"/>
    </row>
    <row r="42" spans="1:235" ht="6.75" customHeight="1">
      <c r="A42" s="550"/>
      <c r="B42" s="550"/>
      <c r="C42" s="550"/>
      <c r="D42" s="550"/>
      <c r="E42" s="550"/>
      <c r="F42" s="550"/>
      <c r="G42" s="550"/>
      <c r="H42" s="550"/>
    </row>
    <row r="43" spans="1:235" ht="31.5" customHeight="1">
      <c r="A43" s="945" t="s">
        <v>596</v>
      </c>
      <c r="B43" s="945"/>
      <c r="C43" s="945"/>
      <c r="D43" s="945"/>
      <c r="E43" s="945"/>
      <c r="F43" s="945"/>
      <c r="G43" s="945"/>
      <c r="H43" s="945"/>
      <c r="I43" s="945"/>
      <c r="J43" s="945"/>
    </row>
    <row r="44" spans="1:235" ht="6.75" customHeight="1">
      <c r="A44" s="550"/>
      <c r="B44" s="550"/>
      <c r="C44" s="550"/>
      <c r="D44" s="550"/>
      <c r="E44" s="550"/>
      <c r="F44" s="550"/>
      <c r="G44" s="550"/>
      <c r="H44" s="550"/>
    </row>
    <row r="45" spans="1:235" ht="31.5" customHeight="1">
      <c r="A45" s="945" t="s">
        <v>597</v>
      </c>
      <c r="B45" s="945"/>
      <c r="C45" s="945"/>
      <c r="D45" s="945"/>
      <c r="E45" s="945"/>
      <c r="F45" s="945"/>
      <c r="G45" s="945"/>
      <c r="H45" s="945"/>
      <c r="I45" s="945"/>
      <c r="J45" s="945"/>
    </row>
    <row r="46" spans="1:235" ht="6.75" customHeight="1">
      <c r="A46" s="550"/>
      <c r="B46" s="550"/>
      <c r="C46" s="550"/>
      <c r="D46" s="550"/>
      <c r="E46" s="550"/>
      <c r="F46" s="550"/>
      <c r="G46" s="550"/>
      <c r="H46" s="550"/>
    </row>
    <row r="47" spans="1:235" ht="31.5" customHeight="1">
      <c r="A47" s="945" t="s">
        <v>598</v>
      </c>
      <c r="B47" s="945"/>
      <c r="C47" s="945"/>
      <c r="D47" s="945"/>
      <c r="E47" s="945"/>
      <c r="F47" s="945"/>
      <c r="G47" s="945"/>
      <c r="H47" s="945"/>
      <c r="I47" s="945"/>
      <c r="J47" s="945"/>
    </row>
    <row r="48" spans="1:235" ht="6.75" customHeight="1">
      <c r="A48" s="550"/>
      <c r="B48" s="550"/>
      <c r="C48" s="550"/>
      <c r="D48" s="550"/>
      <c r="E48" s="550"/>
      <c r="F48" s="550"/>
      <c r="G48" s="550"/>
      <c r="H48" s="550"/>
    </row>
    <row r="49" spans="1:235" ht="78.599999999999994" customHeight="1">
      <c r="A49" s="945" t="s">
        <v>599</v>
      </c>
      <c r="B49" s="945"/>
      <c r="C49" s="945"/>
      <c r="D49" s="945"/>
      <c r="E49" s="945"/>
      <c r="F49" s="945"/>
      <c r="G49" s="945"/>
      <c r="H49" s="945"/>
      <c r="I49" s="945"/>
      <c r="J49" s="945"/>
    </row>
    <row r="50" spans="1:235" ht="16.5" customHeight="1"/>
    <row r="51" spans="1:235" ht="16.5" customHeight="1">
      <c r="A51" s="549" t="s">
        <v>600</v>
      </c>
    </row>
    <row r="52" spans="1:235" ht="6.75" customHeight="1"/>
    <row r="53" spans="1:235" ht="31.5" customHeight="1">
      <c r="A53" s="945" t="s">
        <v>601</v>
      </c>
      <c r="B53" s="945"/>
      <c r="C53" s="945"/>
      <c r="D53" s="945"/>
      <c r="E53" s="945"/>
      <c r="F53" s="945"/>
      <c r="G53" s="945"/>
      <c r="H53" s="945"/>
      <c r="I53" s="945"/>
      <c r="J53" s="945"/>
    </row>
    <row r="54" spans="1:235" ht="6.75" customHeight="1">
      <c r="A54" s="550"/>
      <c r="B54" s="550"/>
      <c r="C54" s="550"/>
      <c r="D54" s="550"/>
      <c r="E54" s="550"/>
      <c r="F54" s="550"/>
      <c r="G54" s="550"/>
      <c r="H54" s="550"/>
    </row>
    <row r="55" spans="1:235" ht="48" customHeight="1">
      <c r="A55" s="945" t="s">
        <v>602</v>
      </c>
      <c r="B55" s="945"/>
      <c r="C55" s="945"/>
      <c r="D55" s="945"/>
      <c r="E55" s="945"/>
      <c r="F55" s="945"/>
      <c r="G55" s="945"/>
      <c r="H55" s="945"/>
      <c r="I55" s="945"/>
      <c r="J55" s="945"/>
    </row>
    <row r="56" spans="1:235" ht="16.5" customHeight="1">
      <c r="A56" s="548"/>
    </row>
    <row r="57" spans="1:235" ht="16.5" customHeight="1">
      <c r="A57" s="549" t="s">
        <v>603</v>
      </c>
    </row>
    <row r="58" spans="1:235" ht="6.75" customHeight="1">
      <c r="A58" s="549"/>
    </row>
    <row r="59" spans="1:235" ht="31.5" customHeight="1">
      <c r="A59" s="945" t="s">
        <v>613</v>
      </c>
      <c r="B59" s="945"/>
      <c r="C59" s="945"/>
      <c r="D59" s="945"/>
      <c r="E59" s="945"/>
      <c r="F59" s="945"/>
      <c r="G59" s="945"/>
      <c r="H59" s="945"/>
      <c r="I59" s="945"/>
      <c r="J59" s="945"/>
      <c r="K59" s="550"/>
      <c r="L59" s="550"/>
      <c r="M59" s="550"/>
      <c r="N59" s="550"/>
      <c r="O59" s="550"/>
      <c r="P59" s="550"/>
      <c r="Q59" s="550"/>
      <c r="R59" s="550"/>
      <c r="S59" s="550"/>
      <c r="T59" s="945"/>
      <c r="U59" s="945"/>
      <c r="V59" s="945"/>
      <c r="W59" s="945"/>
      <c r="X59" s="945"/>
      <c r="Y59" s="945"/>
      <c r="Z59" s="945"/>
      <c r="AA59" s="945"/>
      <c r="AB59" s="945"/>
      <c r="AC59" s="945"/>
      <c r="AD59" s="945"/>
      <c r="AE59" s="945"/>
      <c r="AF59" s="945"/>
      <c r="AG59" s="945"/>
      <c r="AH59" s="945"/>
      <c r="AI59" s="945"/>
      <c r="AJ59" s="945"/>
      <c r="AK59" s="945"/>
      <c r="AL59" s="945"/>
      <c r="AM59" s="945"/>
      <c r="AN59" s="945"/>
      <c r="AO59" s="945"/>
      <c r="AP59" s="945"/>
      <c r="AQ59" s="945"/>
      <c r="AR59" s="945"/>
      <c r="AS59" s="945"/>
      <c r="AT59" s="945"/>
      <c r="AU59" s="945"/>
      <c r="AV59" s="945"/>
      <c r="AW59" s="945"/>
      <c r="AX59" s="945"/>
      <c r="AY59" s="945"/>
      <c r="AZ59" s="945"/>
      <c r="BA59" s="945"/>
      <c r="BB59" s="945"/>
      <c r="BC59" s="945"/>
      <c r="BD59" s="945"/>
      <c r="BE59" s="945"/>
      <c r="BF59" s="945"/>
      <c r="BG59" s="945"/>
      <c r="BH59" s="945"/>
      <c r="BI59" s="945"/>
      <c r="BJ59" s="945"/>
      <c r="BK59" s="945"/>
      <c r="BL59" s="945"/>
      <c r="BM59" s="945"/>
      <c r="BN59" s="945"/>
      <c r="BO59" s="945"/>
      <c r="BP59" s="945"/>
      <c r="BQ59" s="945"/>
      <c r="BR59" s="945"/>
      <c r="BS59" s="945"/>
      <c r="BT59" s="945"/>
      <c r="BU59" s="945"/>
      <c r="BV59" s="945"/>
      <c r="BW59" s="945"/>
      <c r="BX59" s="945"/>
      <c r="BY59" s="945"/>
      <c r="BZ59" s="945"/>
      <c r="CA59" s="945"/>
      <c r="CB59" s="945"/>
      <c r="CC59" s="945"/>
      <c r="CD59" s="945"/>
      <c r="CE59" s="945"/>
      <c r="CF59" s="945"/>
      <c r="CG59" s="945"/>
      <c r="CH59" s="945"/>
      <c r="CI59" s="945"/>
      <c r="CJ59" s="945"/>
      <c r="CK59" s="945"/>
      <c r="CL59" s="945"/>
      <c r="CM59" s="945"/>
      <c r="CN59" s="945"/>
      <c r="CO59" s="945"/>
      <c r="CP59" s="945"/>
      <c r="CQ59" s="945"/>
      <c r="CR59" s="945"/>
      <c r="CS59" s="945"/>
      <c r="CT59" s="945"/>
      <c r="CU59" s="945"/>
      <c r="CV59" s="945"/>
      <c r="CW59" s="945"/>
      <c r="CX59" s="945"/>
      <c r="CY59" s="945"/>
      <c r="CZ59" s="945"/>
      <c r="DA59" s="945"/>
      <c r="DB59" s="945"/>
      <c r="DC59" s="945"/>
      <c r="DD59" s="945"/>
      <c r="DE59" s="945"/>
      <c r="DF59" s="945"/>
      <c r="DG59" s="945"/>
      <c r="DH59" s="945"/>
      <c r="DI59" s="945"/>
      <c r="DJ59" s="945"/>
      <c r="DK59" s="945"/>
      <c r="DL59" s="945"/>
      <c r="DM59" s="945"/>
      <c r="DN59" s="945"/>
      <c r="DO59" s="945"/>
      <c r="DP59" s="945"/>
      <c r="DQ59" s="945"/>
      <c r="DR59" s="945"/>
      <c r="DS59" s="945"/>
      <c r="DT59" s="945"/>
      <c r="DU59" s="945"/>
      <c r="DV59" s="945"/>
      <c r="DW59" s="945"/>
      <c r="DX59" s="945"/>
      <c r="DY59" s="945"/>
      <c r="DZ59" s="945"/>
      <c r="EA59" s="945"/>
      <c r="EB59" s="945"/>
      <c r="EC59" s="945"/>
      <c r="ED59" s="945"/>
      <c r="EE59" s="945"/>
      <c r="EF59" s="945"/>
      <c r="EG59" s="945"/>
      <c r="EH59" s="945"/>
      <c r="EI59" s="945"/>
      <c r="EJ59" s="945"/>
      <c r="EK59" s="945"/>
      <c r="EL59" s="945"/>
      <c r="EM59" s="945"/>
      <c r="EN59" s="945"/>
      <c r="EO59" s="945"/>
      <c r="EP59" s="945"/>
      <c r="EQ59" s="945"/>
      <c r="ER59" s="945"/>
      <c r="ES59" s="945"/>
      <c r="ET59" s="945"/>
      <c r="EU59" s="945"/>
      <c r="EV59" s="945"/>
      <c r="EW59" s="945"/>
      <c r="EX59" s="945"/>
      <c r="EY59" s="945"/>
      <c r="EZ59" s="945"/>
      <c r="FA59" s="945"/>
      <c r="FB59" s="945"/>
      <c r="FC59" s="945"/>
      <c r="FD59" s="945"/>
      <c r="FE59" s="945"/>
      <c r="FF59" s="945"/>
      <c r="FG59" s="945"/>
      <c r="FH59" s="945"/>
      <c r="FI59" s="945"/>
      <c r="FJ59" s="945"/>
      <c r="FK59" s="945"/>
      <c r="FL59" s="945"/>
      <c r="FM59" s="945"/>
      <c r="FN59" s="945"/>
      <c r="FO59" s="945"/>
      <c r="FP59" s="945"/>
      <c r="FQ59" s="945"/>
      <c r="FR59" s="945"/>
      <c r="FS59" s="945"/>
      <c r="FT59" s="945"/>
      <c r="FU59" s="945"/>
      <c r="FV59" s="945"/>
      <c r="FW59" s="945"/>
      <c r="FX59" s="945"/>
      <c r="FY59" s="945"/>
      <c r="FZ59" s="945"/>
      <c r="GA59" s="945"/>
      <c r="GB59" s="945"/>
      <c r="GC59" s="945"/>
      <c r="GD59" s="945"/>
      <c r="GE59" s="945"/>
      <c r="GF59" s="945"/>
      <c r="GG59" s="945"/>
      <c r="GH59" s="945"/>
      <c r="GI59" s="945"/>
      <c r="GJ59" s="945"/>
      <c r="GK59" s="945"/>
      <c r="GL59" s="945"/>
      <c r="GM59" s="945"/>
      <c r="GN59" s="945"/>
      <c r="GO59" s="945"/>
      <c r="GP59" s="945"/>
      <c r="GQ59" s="945"/>
      <c r="GR59" s="945"/>
      <c r="GS59" s="945"/>
      <c r="GT59" s="945"/>
      <c r="GU59" s="945"/>
      <c r="GV59" s="945"/>
      <c r="GW59" s="945"/>
      <c r="GX59" s="945"/>
      <c r="GY59" s="945"/>
      <c r="GZ59" s="945"/>
      <c r="HA59" s="945"/>
      <c r="HB59" s="945"/>
      <c r="HC59" s="945"/>
      <c r="HD59" s="945"/>
      <c r="HE59" s="945"/>
      <c r="HF59" s="945"/>
      <c r="HG59" s="945"/>
      <c r="HH59" s="945"/>
      <c r="HI59" s="945"/>
      <c r="HJ59" s="945"/>
      <c r="HK59" s="945"/>
      <c r="HL59" s="945"/>
      <c r="HM59" s="945"/>
      <c r="HN59" s="945"/>
      <c r="HO59" s="945"/>
      <c r="HP59" s="945"/>
      <c r="HQ59" s="945"/>
      <c r="HR59" s="945"/>
      <c r="HS59" s="945"/>
      <c r="HT59" s="945"/>
      <c r="HU59" s="945"/>
      <c r="HV59" s="945"/>
      <c r="HW59" s="945"/>
      <c r="HX59" s="945"/>
      <c r="HY59" s="945"/>
      <c r="HZ59" s="945"/>
      <c r="IA59" s="945"/>
    </row>
    <row r="60" spans="1:235" ht="16.5" customHeight="1">
      <c r="A60" s="548"/>
    </row>
    <row r="61" spans="1:235" ht="16.5" customHeight="1">
      <c r="A61" s="549" t="s">
        <v>604</v>
      </c>
    </row>
    <row r="62" spans="1:235" ht="6.75" customHeight="1">
      <c r="A62" s="549"/>
    </row>
    <row r="63" spans="1:235" ht="31.5" customHeight="1">
      <c r="A63" s="945" t="s">
        <v>605</v>
      </c>
      <c r="B63" s="945"/>
      <c r="C63" s="945"/>
      <c r="D63" s="945"/>
      <c r="E63" s="945"/>
      <c r="F63" s="945"/>
      <c r="G63" s="945"/>
      <c r="H63" s="945"/>
      <c r="I63" s="945"/>
      <c r="J63" s="945"/>
    </row>
  </sheetData>
  <sheetProtection algorithmName="SHA-512" hashValue="PkeRYNPAymHHz+S7L2qtiGKDr3aR9idQWYfQAF80oaKKfkBjGOGMUNg6O7JZ091R59CxZts5he7H8GG3G9lQ5A==" saltValue="omrtvMOKp2a7W7LoOaaE2w==" spinCount="100000" sheet="1" objects="1" scenarios="1"/>
  <mergeCells count="241">
    <mergeCell ref="GN59:GU59"/>
    <mergeCell ref="GV59:HC59"/>
    <mergeCell ref="HD59:HK59"/>
    <mergeCell ref="HL59:HS59"/>
    <mergeCell ref="HT59:IA59"/>
    <mergeCell ref="A63:J63"/>
    <mergeCell ref="ER59:EY59"/>
    <mergeCell ref="EZ59:FG59"/>
    <mergeCell ref="FH59:FO59"/>
    <mergeCell ref="FP59:FW59"/>
    <mergeCell ref="FX59:GE59"/>
    <mergeCell ref="GF59:GM59"/>
    <mergeCell ref="CV59:DC59"/>
    <mergeCell ref="DD59:DK59"/>
    <mergeCell ref="DL59:DS59"/>
    <mergeCell ref="DT59:EA59"/>
    <mergeCell ref="EB59:EI59"/>
    <mergeCell ref="EJ59:EQ59"/>
    <mergeCell ref="AZ59:BG59"/>
    <mergeCell ref="BH59:BO59"/>
    <mergeCell ref="BP59:BW59"/>
    <mergeCell ref="BX59:CE59"/>
    <mergeCell ref="CF59:CM59"/>
    <mergeCell ref="CN59:CU59"/>
    <mergeCell ref="A59:J59"/>
    <mergeCell ref="T59:AA59"/>
    <mergeCell ref="AB59:AI59"/>
    <mergeCell ref="AJ59:AQ59"/>
    <mergeCell ref="AR59:AY59"/>
    <mergeCell ref="A43:J43"/>
    <mergeCell ref="A45:J45"/>
    <mergeCell ref="A47:J47"/>
    <mergeCell ref="A49:J49"/>
    <mergeCell ref="A53:J53"/>
    <mergeCell ref="A55:J55"/>
    <mergeCell ref="A39:J39"/>
    <mergeCell ref="A41:J41"/>
    <mergeCell ref="GV37:HC37"/>
    <mergeCell ref="HD37:HK37"/>
    <mergeCell ref="HL37:HS37"/>
    <mergeCell ref="HT37:IA37"/>
    <mergeCell ref="EZ37:FG37"/>
    <mergeCell ref="FH37:FO37"/>
    <mergeCell ref="FP37:FW37"/>
    <mergeCell ref="FX37:GE37"/>
    <mergeCell ref="GF37:GM37"/>
    <mergeCell ref="GN37:GU37"/>
    <mergeCell ref="DD37:DK37"/>
    <mergeCell ref="DL37:DS37"/>
    <mergeCell ref="DT37:EA37"/>
    <mergeCell ref="EB37:EI37"/>
    <mergeCell ref="EJ37:EQ37"/>
    <mergeCell ref="ER37:EY37"/>
    <mergeCell ref="BH37:BO37"/>
    <mergeCell ref="BP37:BW37"/>
    <mergeCell ref="BX37:CE37"/>
    <mergeCell ref="CF37:CM37"/>
    <mergeCell ref="CN37:CU37"/>
    <mergeCell ref="CV37:DC37"/>
    <mergeCell ref="GV36:HC36"/>
    <mergeCell ref="HD36:HK36"/>
    <mergeCell ref="HL36:HS36"/>
    <mergeCell ref="HT36:IA36"/>
    <mergeCell ref="A37:J37"/>
    <mergeCell ref="T37:AA37"/>
    <mergeCell ref="AB37:AI37"/>
    <mergeCell ref="AJ37:AQ37"/>
    <mergeCell ref="AR37:AY37"/>
    <mergeCell ref="AZ37:BG37"/>
    <mergeCell ref="EZ36:FG36"/>
    <mergeCell ref="FH36:FO36"/>
    <mergeCell ref="FP36:FW36"/>
    <mergeCell ref="FX36:GE36"/>
    <mergeCell ref="GF36:GM36"/>
    <mergeCell ref="GN36:GU36"/>
    <mergeCell ref="DD36:DK36"/>
    <mergeCell ref="DL36:DS36"/>
    <mergeCell ref="DT36:EA36"/>
    <mergeCell ref="EB36:EI36"/>
    <mergeCell ref="EJ36:EQ36"/>
    <mergeCell ref="ER36:EY36"/>
    <mergeCell ref="BH36:BO36"/>
    <mergeCell ref="BP36:BW36"/>
    <mergeCell ref="BX36:CE36"/>
    <mergeCell ref="CF36:CM36"/>
    <mergeCell ref="CN36:CU36"/>
    <mergeCell ref="CV36:DC36"/>
    <mergeCell ref="GV35:HC35"/>
    <mergeCell ref="HD35:HK35"/>
    <mergeCell ref="HL35:HS35"/>
    <mergeCell ref="HT35:IA35"/>
    <mergeCell ref="A36:J36"/>
    <mergeCell ref="T36:AA36"/>
    <mergeCell ref="AB36:AI36"/>
    <mergeCell ref="AJ36:AQ36"/>
    <mergeCell ref="AR36:AY36"/>
    <mergeCell ref="AZ36:BG36"/>
    <mergeCell ref="EZ35:FG35"/>
    <mergeCell ref="FH35:FO35"/>
    <mergeCell ref="FP35:FW35"/>
    <mergeCell ref="FX35:GE35"/>
    <mergeCell ref="GF35:GM35"/>
    <mergeCell ref="GN35:GU35"/>
    <mergeCell ref="DD35:DK35"/>
    <mergeCell ref="DL35:DS35"/>
    <mergeCell ref="DT35:EA35"/>
    <mergeCell ref="EB35:EI35"/>
    <mergeCell ref="EJ35:EQ35"/>
    <mergeCell ref="ER35:EY35"/>
    <mergeCell ref="BH35:BO35"/>
    <mergeCell ref="BP35:BW35"/>
    <mergeCell ref="BX35:CE35"/>
    <mergeCell ref="CF35:CM35"/>
    <mergeCell ref="CN35:CU35"/>
    <mergeCell ref="CV35:DC35"/>
    <mergeCell ref="A35:J35"/>
    <mergeCell ref="T35:AA35"/>
    <mergeCell ref="AB35:AI35"/>
    <mergeCell ref="AJ35:AQ35"/>
    <mergeCell ref="AR35:AY35"/>
    <mergeCell ref="AZ35:BG35"/>
    <mergeCell ref="GV30:HC30"/>
    <mergeCell ref="HD30:HK30"/>
    <mergeCell ref="HL30:HS30"/>
    <mergeCell ref="HT30:IA30"/>
    <mergeCell ref="EZ30:FG30"/>
    <mergeCell ref="FH30:FO30"/>
    <mergeCell ref="FP30:FW30"/>
    <mergeCell ref="FX30:GE30"/>
    <mergeCell ref="GF30:GM30"/>
    <mergeCell ref="GN30:GU30"/>
    <mergeCell ref="DD30:DK30"/>
    <mergeCell ref="DL30:DS30"/>
    <mergeCell ref="DT30:EA30"/>
    <mergeCell ref="EB30:EI30"/>
    <mergeCell ref="EJ30:EQ30"/>
    <mergeCell ref="ER30:EY30"/>
    <mergeCell ref="BH30:BO30"/>
    <mergeCell ref="BP30:BW30"/>
    <mergeCell ref="BX30:CE30"/>
    <mergeCell ref="CF30:CM30"/>
    <mergeCell ref="CN30:CU30"/>
    <mergeCell ref="CV30:DC30"/>
    <mergeCell ref="GV28:HC28"/>
    <mergeCell ref="HD28:HK28"/>
    <mergeCell ref="HL28:HS28"/>
    <mergeCell ref="HT28:IA28"/>
    <mergeCell ref="A30:J30"/>
    <mergeCell ref="T30:AA30"/>
    <mergeCell ref="AB30:AI30"/>
    <mergeCell ref="AJ30:AQ30"/>
    <mergeCell ref="AR30:AY30"/>
    <mergeCell ref="AZ30:BG30"/>
    <mergeCell ref="EZ28:FG28"/>
    <mergeCell ref="FH28:FO28"/>
    <mergeCell ref="FP28:FW28"/>
    <mergeCell ref="FX28:GE28"/>
    <mergeCell ref="GF28:GM28"/>
    <mergeCell ref="GN28:GU28"/>
    <mergeCell ref="DD28:DK28"/>
    <mergeCell ref="DL28:DS28"/>
    <mergeCell ref="DT28:EA28"/>
    <mergeCell ref="EB28:EI28"/>
    <mergeCell ref="EJ28:EQ28"/>
    <mergeCell ref="ER28:EY28"/>
    <mergeCell ref="BH28:BO28"/>
    <mergeCell ref="BP28:BW28"/>
    <mergeCell ref="BX28:CE28"/>
    <mergeCell ref="CF28:CM28"/>
    <mergeCell ref="CN28:CU28"/>
    <mergeCell ref="CV28:DC28"/>
    <mergeCell ref="GV26:HC26"/>
    <mergeCell ref="HD26:HK26"/>
    <mergeCell ref="HL26:HS26"/>
    <mergeCell ref="HT26:IA26"/>
    <mergeCell ref="A28:J28"/>
    <mergeCell ref="T28:AA28"/>
    <mergeCell ref="AB28:AI28"/>
    <mergeCell ref="AJ28:AQ28"/>
    <mergeCell ref="AR28:AY28"/>
    <mergeCell ref="AZ28:BG28"/>
    <mergeCell ref="EZ26:FG26"/>
    <mergeCell ref="FH26:FO26"/>
    <mergeCell ref="FP26:FW26"/>
    <mergeCell ref="FX26:GE26"/>
    <mergeCell ref="GF26:GM26"/>
    <mergeCell ref="GN26:GU26"/>
    <mergeCell ref="DD26:DK26"/>
    <mergeCell ref="DL26:DS26"/>
    <mergeCell ref="DT26:EA26"/>
    <mergeCell ref="EB26:EI26"/>
    <mergeCell ref="EJ26:EQ26"/>
    <mergeCell ref="ER26:EY26"/>
    <mergeCell ref="BH26:BO26"/>
    <mergeCell ref="BP26:BW26"/>
    <mergeCell ref="BX26:CE26"/>
    <mergeCell ref="CF26:CM26"/>
    <mergeCell ref="CN26:CU26"/>
    <mergeCell ref="CV26:DC26"/>
    <mergeCell ref="A26:J26"/>
    <mergeCell ref="T26:AA26"/>
    <mergeCell ref="AB26:AI26"/>
    <mergeCell ref="AJ26:AQ26"/>
    <mergeCell ref="AR26:AY26"/>
    <mergeCell ref="AZ26:BG26"/>
    <mergeCell ref="GF24:GM24"/>
    <mergeCell ref="GN24:GU24"/>
    <mergeCell ref="GV24:HC24"/>
    <mergeCell ref="HD24:HK24"/>
    <mergeCell ref="HL24:HS24"/>
    <mergeCell ref="HT24:IA24"/>
    <mergeCell ref="EJ24:EQ24"/>
    <mergeCell ref="ER24:EY24"/>
    <mergeCell ref="EZ24:FG24"/>
    <mergeCell ref="FH24:FO24"/>
    <mergeCell ref="FP24:FW24"/>
    <mergeCell ref="FX24:GE24"/>
    <mergeCell ref="CN24:CU24"/>
    <mergeCell ref="CV24:DC24"/>
    <mergeCell ref="DD24:DK24"/>
    <mergeCell ref="DL24:DS24"/>
    <mergeCell ref="DT24:EA24"/>
    <mergeCell ref="EB24:EI24"/>
    <mergeCell ref="AR24:AY24"/>
    <mergeCell ref="AZ24:BG24"/>
    <mergeCell ref="BH24:BO24"/>
    <mergeCell ref="BP24:BW24"/>
    <mergeCell ref="BX24:CE24"/>
    <mergeCell ref="CF24:CM24"/>
    <mergeCell ref="A18:J18"/>
    <mergeCell ref="A20:J20"/>
    <mergeCell ref="A24:J24"/>
    <mergeCell ref="T24:AA24"/>
    <mergeCell ref="AB24:AI24"/>
    <mergeCell ref="AJ24:AQ24"/>
    <mergeCell ref="A4:J4"/>
    <mergeCell ref="A6:J6"/>
    <mergeCell ref="A10:J10"/>
    <mergeCell ref="A12:J12"/>
    <mergeCell ref="A14:J14"/>
    <mergeCell ref="A16:J16"/>
  </mergeCells>
  <pageMargins left="0.7" right="0.7" top="0.75" bottom="0.75" header="0.3" footer="0.3"/>
  <customProperties>
    <customPr name="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2EDBE-DB16-4C76-B273-E4CFB266F15B}">
  <sheetPr codeName="Sheet29">
    <tabColor theme="5" tint="0.59999389629810485"/>
  </sheetPr>
  <dimension ref="A1:O100"/>
  <sheetViews>
    <sheetView workbookViewId="0">
      <selection activeCell="H62" sqref="H62"/>
    </sheetView>
  </sheetViews>
  <sheetFormatPr defaultColWidth="8.90625" defaultRowHeight="15"/>
  <cols>
    <col min="1" max="1" width="6.81640625" style="489" customWidth="1"/>
    <col min="2" max="2" width="33.7265625" style="489" customWidth="1"/>
    <col min="3" max="3" width="8.6328125" style="489" customWidth="1"/>
    <col min="4" max="8" width="9.1796875" style="489" customWidth="1"/>
    <col min="9" max="256" width="8.90625" style="2"/>
    <col min="257" max="257" width="6.81640625" style="2" customWidth="1"/>
    <col min="258" max="264" width="9.1796875" style="2" customWidth="1"/>
    <col min="265" max="512" width="8.90625" style="2"/>
    <col min="513" max="513" width="6.81640625" style="2" customWidth="1"/>
    <col min="514" max="520" width="9.1796875" style="2" customWidth="1"/>
    <col min="521" max="768" width="8.90625" style="2"/>
    <col min="769" max="769" width="6.81640625" style="2" customWidth="1"/>
    <col min="770" max="776" width="9.1796875" style="2" customWidth="1"/>
    <col min="777" max="1024" width="8.90625" style="2"/>
    <col min="1025" max="1025" width="6.81640625" style="2" customWidth="1"/>
    <col min="1026" max="1032" width="9.1796875" style="2" customWidth="1"/>
    <col min="1033" max="1280" width="8.90625" style="2"/>
    <col min="1281" max="1281" width="6.81640625" style="2" customWidth="1"/>
    <col min="1282" max="1288" width="9.1796875" style="2" customWidth="1"/>
    <col min="1289" max="1536" width="8.90625" style="2"/>
    <col min="1537" max="1537" width="6.81640625" style="2" customWidth="1"/>
    <col min="1538" max="1544" width="9.1796875" style="2" customWidth="1"/>
    <col min="1545" max="1792" width="8.90625" style="2"/>
    <col min="1793" max="1793" width="6.81640625" style="2" customWidth="1"/>
    <col min="1794" max="1800" width="9.1796875" style="2" customWidth="1"/>
    <col min="1801" max="2048" width="8.90625" style="2"/>
    <col min="2049" max="2049" width="6.81640625" style="2" customWidth="1"/>
    <col min="2050" max="2056" width="9.1796875" style="2" customWidth="1"/>
    <col min="2057" max="2304" width="8.90625" style="2"/>
    <col min="2305" max="2305" width="6.81640625" style="2" customWidth="1"/>
    <col min="2306" max="2312" width="9.1796875" style="2" customWidth="1"/>
    <col min="2313" max="2560" width="8.90625" style="2"/>
    <col min="2561" max="2561" width="6.81640625" style="2" customWidth="1"/>
    <col min="2562" max="2568" width="9.1796875" style="2" customWidth="1"/>
    <col min="2569" max="2816" width="8.90625" style="2"/>
    <col min="2817" max="2817" width="6.81640625" style="2" customWidth="1"/>
    <col min="2818" max="2824" width="9.1796875" style="2" customWidth="1"/>
    <col min="2825" max="3072" width="8.90625" style="2"/>
    <col min="3073" max="3073" width="6.81640625" style="2" customWidth="1"/>
    <col min="3074" max="3080" width="9.1796875" style="2" customWidth="1"/>
    <col min="3081" max="3328" width="8.90625" style="2"/>
    <col min="3329" max="3329" width="6.81640625" style="2" customWidth="1"/>
    <col min="3330" max="3336" width="9.1796875" style="2" customWidth="1"/>
    <col min="3337" max="3584" width="8.90625" style="2"/>
    <col min="3585" max="3585" width="6.81640625" style="2" customWidth="1"/>
    <col min="3586" max="3592" width="9.1796875" style="2" customWidth="1"/>
    <col min="3593" max="3840" width="8.90625" style="2"/>
    <col min="3841" max="3841" width="6.81640625" style="2" customWidth="1"/>
    <col min="3842" max="3848" width="9.1796875" style="2" customWidth="1"/>
    <col min="3849" max="4096" width="8.90625" style="2"/>
    <col min="4097" max="4097" width="6.81640625" style="2" customWidth="1"/>
    <col min="4098" max="4104" width="9.1796875" style="2" customWidth="1"/>
    <col min="4105" max="4352" width="8.90625" style="2"/>
    <col min="4353" max="4353" width="6.81640625" style="2" customWidth="1"/>
    <col min="4354" max="4360" width="9.1796875" style="2" customWidth="1"/>
    <col min="4361" max="4608" width="8.90625" style="2"/>
    <col min="4609" max="4609" width="6.81640625" style="2" customWidth="1"/>
    <col min="4610" max="4616" width="9.1796875" style="2" customWidth="1"/>
    <col min="4617" max="4864" width="8.90625" style="2"/>
    <col min="4865" max="4865" width="6.81640625" style="2" customWidth="1"/>
    <col min="4866" max="4872" width="9.1796875" style="2" customWidth="1"/>
    <col min="4873" max="5120" width="8.90625" style="2"/>
    <col min="5121" max="5121" width="6.81640625" style="2" customWidth="1"/>
    <col min="5122" max="5128" width="9.1796875" style="2" customWidth="1"/>
    <col min="5129" max="5376" width="8.90625" style="2"/>
    <col min="5377" max="5377" width="6.81640625" style="2" customWidth="1"/>
    <col min="5378" max="5384" width="9.1796875" style="2" customWidth="1"/>
    <col min="5385" max="5632" width="8.90625" style="2"/>
    <col min="5633" max="5633" width="6.81640625" style="2" customWidth="1"/>
    <col min="5634" max="5640" width="9.1796875" style="2" customWidth="1"/>
    <col min="5641" max="5888" width="8.90625" style="2"/>
    <col min="5889" max="5889" width="6.81640625" style="2" customWidth="1"/>
    <col min="5890" max="5896" width="9.1796875" style="2" customWidth="1"/>
    <col min="5897" max="6144" width="8.90625" style="2"/>
    <col min="6145" max="6145" width="6.81640625" style="2" customWidth="1"/>
    <col min="6146" max="6152" width="9.1796875" style="2" customWidth="1"/>
    <col min="6153" max="6400" width="8.90625" style="2"/>
    <col min="6401" max="6401" width="6.81640625" style="2" customWidth="1"/>
    <col min="6402" max="6408" width="9.1796875" style="2" customWidth="1"/>
    <col min="6409" max="6656" width="8.90625" style="2"/>
    <col min="6657" max="6657" width="6.81640625" style="2" customWidth="1"/>
    <col min="6658" max="6664" width="9.1796875" style="2" customWidth="1"/>
    <col min="6665" max="6912" width="8.90625" style="2"/>
    <col min="6913" max="6913" width="6.81640625" style="2" customWidth="1"/>
    <col min="6914" max="6920" width="9.1796875" style="2" customWidth="1"/>
    <col min="6921" max="7168" width="8.90625" style="2"/>
    <col min="7169" max="7169" width="6.81640625" style="2" customWidth="1"/>
    <col min="7170" max="7176" width="9.1796875" style="2" customWidth="1"/>
    <col min="7177" max="7424" width="8.90625" style="2"/>
    <col min="7425" max="7425" width="6.81640625" style="2" customWidth="1"/>
    <col min="7426" max="7432" width="9.1796875" style="2" customWidth="1"/>
    <col min="7433" max="7680" width="8.90625" style="2"/>
    <col min="7681" max="7681" width="6.81640625" style="2" customWidth="1"/>
    <col min="7682" max="7688" width="9.1796875" style="2" customWidth="1"/>
    <col min="7689" max="7936" width="8.90625" style="2"/>
    <col min="7937" max="7937" width="6.81640625" style="2" customWidth="1"/>
    <col min="7938" max="7944" width="9.1796875" style="2" customWidth="1"/>
    <col min="7945" max="8192" width="8.90625" style="2"/>
    <col min="8193" max="8193" width="6.81640625" style="2" customWidth="1"/>
    <col min="8194" max="8200" width="9.1796875" style="2" customWidth="1"/>
    <col min="8201" max="8448" width="8.90625" style="2"/>
    <col min="8449" max="8449" width="6.81640625" style="2" customWidth="1"/>
    <col min="8450" max="8456" width="9.1796875" style="2" customWidth="1"/>
    <col min="8457" max="8704" width="8.90625" style="2"/>
    <col min="8705" max="8705" width="6.81640625" style="2" customWidth="1"/>
    <col min="8706" max="8712" width="9.1796875" style="2" customWidth="1"/>
    <col min="8713" max="8960" width="8.90625" style="2"/>
    <col min="8961" max="8961" width="6.81640625" style="2" customWidth="1"/>
    <col min="8962" max="8968" width="9.1796875" style="2" customWidth="1"/>
    <col min="8969" max="9216" width="8.90625" style="2"/>
    <col min="9217" max="9217" width="6.81640625" style="2" customWidth="1"/>
    <col min="9218" max="9224" width="9.1796875" style="2" customWidth="1"/>
    <col min="9225" max="9472" width="8.90625" style="2"/>
    <col min="9473" max="9473" width="6.81640625" style="2" customWidth="1"/>
    <col min="9474" max="9480" width="9.1796875" style="2" customWidth="1"/>
    <col min="9481" max="9728" width="8.90625" style="2"/>
    <col min="9729" max="9729" width="6.81640625" style="2" customWidth="1"/>
    <col min="9730" max="9736" width="9.1796875" style="2" customWidth="1"/>
    <col min="9737" max="9984" width="8.90625" style="2"/>
    <col min="9985" max="9985" width="6.81640625" style="2" customWidth="1"/>
    <col min="9986" max="9992" width="9.1796875" style="2" customWidth="1"/>
    <col min="9993" max="10240" width="8.90625" style="2"/>
    <col min="10241" max="10241" width="6.81640625" style="2" customWidth="1"/>
    <col min="10242" max="10248" width="9.1796875" style="2" customWidth="1"/>
    <col min="10249" max="10496" width="8.90625" style="2"/>
    <col min="10497" max="10497" width="6.81640625" style="2" customWidth="1"/>
    <col min="10498" max="10504" width="9.1796875" style="2" customWidth="1"/>
    <col min="10505" max="10752" width="8.90625" style="2"/>
    <col min="10753" max="10753" width="6.81640625" style="2" customWidth="1"/>
    <col min="10754" max="10760" width="9.1796875" style="2" customWidth="1"/>
    <col min="10761" max="11008" width="8.90625" style="2"/>
    <col min="11009" max="11009" width="6.81640625" style="2" customWidth="1"/>
    <col min="11010" max="11016" width="9.1796875" style="2" customWidth="1"/>
    <col min="11017" max="11264" width="8.90625" style="2"/>
    <col min="11265" max="11265" width="6.81640625" style="2" customWidth="1"/>
    <col min="11266" max="11272" width="9.1796875" style="2" customWidth="1"/>
    <col min="11273" max="11520" width="8.90625" style="2"/>
    <col min="11521" max="11521" width="6.81640625" style="2" customWidth="1"/>
    <col min="11522" max="11528" width="9.1796875" style="2" customWidth="1"/>
    <col min="11529" max="11776" width="8.90625" style="2"/>
    <col min="11777" max="11777" width="6.81640625" style="2" customWidth="1"/>
    <col min="11778" max="11784" width="9.1796875" style="2" customWidth="1"/>
    <col min="11785" max="12032" width="8.90625" style="2"/>
    <col min="12033" max="12033" width="6.81640625" style="2" customWidth="1"/>
    <col min="12034" max="12040" width="9.1796875" style="2" customWidth="1"/>
    <col min="12041" max="12288" width="8.90625" style="2"/>
    <col min="12289" max="12289" width="6.81640625" style="2" customWidth="1"/>
    <col min="12290" max="12296" width="9.1796875" style="2" customWidth="1"/>
    <col min="12297" max="12544" width="8.90625" style="2"/>
    <col min="12545" max="12545" width="6.81640625" style="2" customWidth="1"/>
    <col min="12546" max="12552" width="9.1796875" style="2" customWidth="1"/>
    <col min="12553" max="12800" width="8.90625" style="2"/>
    <col min="12801" max="12801" width="6.81640625" style="2" customWidth="1"/>
    <col min="12802" max="12808" width="9.1796875" style="2" customWidth="1"/>
    <col min="12809" max="13056" width="8.90625" style="2"/>
    <col min="13057" max="13057" width="6.81640625" style="2" customWidth="1"/>
    <col min="13058" max="13064" width="9.1796875" style="2" customWidth="1"/>
    <col min="13065" max="13312" width="8.90625" style="2"/>
    <col min="13313" max="13313" width="6.81640625" style="2" customWidth="1"/>
    <col min="13314" max="13320" width="9.1796875" style="2" customWidth="1"/>
    <col min="13321" max="13568" width="8.90625" style="2"/>
    <col min="13569" max="13569" width="6.81640625" style="2" customWidth="1"/>
    <col min="13570" max="13576" width="9.1796875" style="2" customWidth="1"/>
    <col min="13577" max="13824" width="8.90625" style="2"/>
    <col min="13825" max="13825" width="6.81640625" style="2" customWidth="1"/>
    <col min="13826" max="13832" width="9.1796875" style="2" customWidth="1"/>
    <col min="13833" max="14080" width="8.90625" style="2"/>
    <col min="14081" max="14081" width="6.81640625" style="2" customWidth="1"/>
    <col min="14082" max="14088" width="9.1796875" style="2" customWidth="1"/>
    <col min="14089" max="14336" width="8.90625" style="2"/>
    <col min="14337" max="14337" width="6.81640625" style="2" customWidth="1"/>
    <col min="14338" max="14344" width="9.1796875" style="2" customWidth="1"/>
    <col min="14345" max="14592" width="8.90625" style="2"/>
    <col min="14593" max="14593" width="6.81640625" style="2" customWidth="1"/>
    <col min="14594" max="14600" width="9.1796875" style="2" customWidth="1"/>
    <col min="14601" max="14848" width="8.90625" style="2"/>
    <col min="14849" max="14849" width="6.81640625" style="2" customWidth="1"/>
    <col min="14850" max="14856" width="9.1796875" style="2" customWidth="1"/>
    <col min="14857" max="15104" width="8.90625" style="2"/>
    <col min="15105" max="15105" width="6.81640625" style="2" customWidth="1"/>
    <col min="15106" max="15112" width="9.1796875" style="2" customWidth="1"/>
    <col min="15113" max="15360" width="8.90625" style="2"/>
    <col min="15361" max="15361" width="6.81640625" style="2" customWidth="1"/>
    <col min="15362" max="15368" width="9.1796875" style="2" customWidth="1"/>
    <col min="15369" max="15616" width="8.90625" style="2"/>
    <col min="15617" max="15617" width="6.81640625" style="2" customWidth="1"/>
    <col min="15618" max="15624" width="9.1796875" style="2" customWidth="1"/>
    <col min="15625" max="15872" width="8.90625" style="2"/>
    <col min="15873" max="15873" width="6.81640625" style="2" customWidth="1"/>
    <col min="15874" max="15880" width="9.1796875" style="2" customWidth="1"/>
    <col min="15881" max="16128" width="8.90625" style="2"/>
    <col min="16129" max="16129" width="6.81640625" style="2" customWidth="1"/>
    <col min="16130" max="16136" width="9.1796875" style="2" customWidth="1"/>
    <col min="16137" max="16384" width="8.90625" style="2"/>
  </cols>
  <sheetData>
    <row r="1" spans="1:8" ht="15.6">
      <c r="A1" s="490" t="s">
        <v>495</v>
      </c>
    </row>
    <row r="3" spans="1:8" ht="15" customHeight="1">
      <c r="A3" s="941" t="s">
        <v>496</v>
      </c>
      <c r="B3" s="941"/>
      <c r="C3" s="941"/>
      <c r="D3" s="941"/>
      <c r="E3" s="941"/>
      <c r="F3" s="941"/>
      <c r="G3" s="941"/>
      <c r="H3" s="941"/>
    </row>
    <row r="4" spans="1:8">
      <c r="A4" s="941"/>
      <c r="B4" s="941"/>
      <c r="C4" s="941"/>
      <c r="D4" s="941"/>
      <c r="E4" s="941"/>
      <c r="F4" s="941"/>
      <c r="G4" s="941"/>
      <c r="H4" s="941"/>
    </row>
    <row r="5" spans="1:8">
      <c r="A5" s="941"/>
      <c r="B5" s="941"/>
      <c r="C5" s="941"/>
      <c r="D5" s="941"/>
      <c r="E5" s="941"/>
      <c r="F5" s="941"/>
      <c r="G5" s="941"/>
      <c r="H5" s="941"/>
    </row>
    <row r="7" spans="1:8" ht="15" customHeight="1">
      <c r="A7" s="941" t="s">
        <v>517</v>
      </c>
      <c r="B7" s="941"/>
      <c r="C7" s="941"/>
      <c r="D7" s="941"/>
      <c r="E7" s="941"/>
      <c r="F7" s="941"/>
      <c r="G7" s="941"/>
      <c r="H7" s="941"/>
    </row>
    <row r="8" spans="1:8">
      <c r="A8" s="941"/>
      <c r="B8" s="941"/>
      <c r="C8" s="941"/>
      <c r="D8" s="941"/>
      <c r="E8" s="941"/>
      <c r="F8" s="941"/>
      <c r="G8" s="941"/>
      <c r="H8" s="941"/>
    </row>
    <row r="9" spans="1:8">
      <c r="A9" s="941"/>
      <c r="B9" s="941"/>
      <c r="C9" s="941"/>
      <c r="D9" s="941"/>
      <c r="E9" s="941"/>
      <c r="F9" s="941"/>
      <c r="G9" s="941"/>
      <c r="H9" s="941"/>
    </row>
    <row r="10" spans="1:8">
      <c r="A10" s="941"/>
      <c r="B10" s="941"/>
      <c r="C10" s="941"/>
      <c r="D10" s="941"/>
      <c r="E10" s="941"/>
      <c r="F10" s="941"/>
      <c r="G10" s="941"/>
      <c r="H10" s="941"/>
    </row>
    <row r="12" spans="1:8" ht="15.6">
      <c r="A12" s="493" t="s">
        <v>497</v>
      </c>
    </row>
    <row r="13" spans="1:8" ht="15.6">
      <c r="A13" s="454" t="s">
        <v>498</v>
      </c>
      <c r="B13" s="497" t="s">
        <v>499</v>
      </c>
    </row>
    <row r="14" spans="1:8" ht="15.75" customHeight="1">
      <c r="B14" s="941" t="s">
        <v>526</v>
      </c>
      <c r="C14" s="941"/>
      <c r="D14" s="941"/>
      <c r="E14" s="941"/>
      <c r="F14" s="941"/>
      <c r="G14" s="941"/>
      <c r="H14" s="941"/>
    </row>
    <row r="15" spans="1:8">
      <c r="B15" s="941"/>
      <c r="C15" s="941"/>
      <c r="D15" s="941"/>
      <c r="E15" s="941"/>
      <c r="F15" s="941"/>
      <c r="G15" s="941"/>
      <c r="H15" s="941"/>
    </row>
    <row r="16" spans="1:8">
      <c r="B16" s="941"/>
      <c r="C16" s="941"/>
      <c r="D16" s="941"/>
      <c r="E16" s="941"/>
      <c r="F16" s="941"/>
      <c r="G16" s="941"/>
      <c r="H16" s="941"/>
    </row>
    <row r="17" spans="1:8" ht="31.8" customHeight="1">
      <c r="B17" s="941" t="s">
        <v>523</v>
      </c>
      <c r="C17" s="941"/>
      <c r="D17" s="941"/>
      <c r="E17" s="941"/>
      <c r="F17" s="941"/>
      <c r="G17" s="941"/>
      <c r="H17" s="941"/>
    </row>
    <row r="18" spans="1:8" ht="31.8" customHeight="1">
      <c r="B18" s="941" t="s">
        <v>525</v>
      </c>
      <c r="C18" s="941"/>
      <c r="D18" s="941"/>
      <c r="E18" s="941"/>
      <c r="F18" s="941"/>
      <c r="G18" s="941"/>
      <c r="H18" s="941"/>
    </row>
    <row r="19" spans="1:8" ht="31.8" customHeight="1">
      <c r="B19" s="941" t="s">
        <v>524</v>
      </c>
      <c r="C19" s="941"/>
      <c r="D19" s="941"/>
      <c r="E19" s="941"/>
      <c r="F19" s="941"/>
      <c r="G19" s="941"/>
      <c r="H19" s="941"/>
    </row>
    <row r="21" spans="1:8" ht="15" customHeight="1">
      <c r="B21" s="498" t="s">
        <v>500</v>
      </c>
      <c r="D21" s="499"/>
      <c r="E21" s="499"/>
      <c r="F21" s="499"/>
      <c r="G21" s="499"/>
      <c r="H21" s="499"/>
    </row>
    <row r="22" spans="1:8">
      <c r="B22" s="941" t="s">
        <v>501</v>
      </c>
      <c r="C22" s="941"/>
      <c r="D22" s="941"/>
      <c r="E22" s="941"/>
      <c r="F22" s="941"/>
      <c r="G22" s="941"/>
      <c r="H22" s="941"/>
    </row>
    <row r="23" spans="1:8">
      <c r="B23" s="941"/>
      <c r="C23" s="941"/>
      <c r="D23" s="941"/>
      <c r="E23" s="941"/>
      <c r="F23" s="941"/>
      <c r="G23" s="941"/>
      <c r="H23" s="941"/>
    </row>
    <row r="24" spans="1:8">
      <c r="B24" s="941"/>
      <c r="C24" s="941"/>
      <c r="D24" s="941"/>
      <c r="E24" s="941"/>
      <c r="F24" s="941"/>
      <c r="G24" s="941"/>
      <c r="H24" s="941"/>
    </row>
    <row r="25" spans="1:8" ht="15.75" customHeight="1">
      <c r="B25" s="504"/>
      <c r="C25" s="504"/>
      <c r="D25" s="504"/>
      <c r="E25" s="504"/>
      <c r="F25" s="504"/>
      <c r="G25" s="504"/>
      <c r="H25" s="504"/>
    </row>
    <row r="26" spans="1:8" ht="15.6">
      <c r="A26" s="493" t="s">
        <v>502</v>
      </c>
    </row>
    <row r="27" spans="1:8" ht="15.6">
      <c r="A27" s="493"/>
      <c r="B27" s="489" t="s">
        <v>520</v>
      </c>
    </row>
    <row r="28" spans="1:8" ht="15.6">
      <c r="A28" s="493"/>
      <c r="B28" s="489" t="s">
        <v>521</v>
      </c>
    </row>
    <row r="29" spans="1:8" ht="15.6">
      <c r="A29" s="493"/>
      <c r="B29" s="2" t="s">
        <v>522</v>
      </c>
    </row>
    <row r="30" spans="1:8" ht="15.6">
      <c r="A30" s="493"/>
      <c r="B30" s="2"/>
    </row>
    <row r="31" spans="1:8" ht="15.6">
      <c r="A31" s="493" t="s">
        <v>543</v>
      </c>
      <c r="B31" s="2"/>
    </row>
    <row r="32" spans="1:8" ht="15.6">
      <c r="A32" s="493"/>
      <c r="B32" s="2" t="s">
        <v>614</v>
      </c>
    </row>
    <row r="33" spans="1:15" ht="15.6">
      <c r="A33" s="493"/>
      <c r="B33" s="2" t="s">
        <v>615</v>
      </c>
    </row>
    <row r="34" spans="1:15" ht="15.6">
      <c r="A34" s="500"/>
      <c r="B34" s="2"/>
      <c r="E34" s="501"/>
      <c r="F34" s="501"/>
      <c r="G34" s="501"/>
      <c r="H34" s="501"/>
      <c r="I34" s="501"/>
      <c r="J34" s="501"/>
      <c r="K34" s="501"/>
      <c r="L34" s="501"/>
      <c r="M34" s="501"/>
      <c r="N34" s="501"/>
      <c r="O34" s="502"/>
    </row>
    <row r="35" spans="1:15" ht="15.6">
      <c r="A35" s="493" t="s">
        <v>544</v>
      </c>
      <c r="E35" s="503"/>
      <c r="F35" s="503"/>
      <c r="G35" s="503"/>
      <c r="H35" s="503"/>
      <c r="I35" s="502"/>
      <c r="J35" s="502"/>
      <c r="K35" s="502"/>
      <c r="L35" s="502"/>
      <c r="M35" s="502"/>
      <c r="N35" s="502"/>
      <c r="O35" s="502"/>
    </row>
    <row r="36" spans="1:15">
      <c r="B36" s="941" t="s">
        <v>503</v>
      </c>
      <c r="C36" s="941"/>
      <c r="D36" s="941"/>
      <c r="E36" s="941"/>
      <c r="F36" s="941"/>
      <c r="G36" s="941"/>
      <c r="H36" s="941"/>
      <c r="I36" s="502"/>
      <c r="J36" s="502"/>
      <c r="K36" s="502"/>
      <c r="L36" s="502"/>
      <c r="M36" s="502"/>
      <c r="N36" s="502"/>
      <c r="O36" s="502"/>
    </row>
    <row r="37" spans="1:15">
      <c r="B37" s="941"/>
      <c r="C37" s="941"/>
      <c r="D37" s="941"/>
      <c r="E37" s="941"/>
      <c r="F37" s="941"/>
      <c r="G37" s="941"/>
      <c r="H37" s="941"/>
      <c r="I37" s="502"/>
      <c r="J37" s="502"/>
      <c r="K37" s="502"/>
      <c r="L37" s="502"/>
      <c r="M37" s="502"/>
      <c r="N37" s="502"/>
      <c r="O37" s="502"/>
    </row>
    <row r="38" spans="1:15">
      <c r="B38" s="941"/>
      <c r="C38" s="941"/>
      <c r="D38" s="941"/>
      <c r="E38" s="941"/>
      <c r="F38" s="941"/>
      <c r="G38" s="941"/>
      <c r="H38" s="941"/>
      <c r="I38" s="502"/>
      <c r="J38" s="502"/>
      <c r="K38" s="502"/>
      <c r="L38" s="502"/>
      <c r="M38" s="502"/>
      <c r="N38" s="502"/>
      <c r="O38" s="502"/>
    </row>
    <row r="39" spans="1:15" ht="15.75" customHeight="1">
      <c r="B39" s="941" t="s">
        <v>504</v>
      </c>
      <c r="C39" s="941"/>
      <c r="D39" s="941"/>
      <c r="E39" s="941"/>
      <c r="F39" s="941"/>
      <c r="G39" s="941"/>
      <c r="H39" s="941"/>
      <c r="I39" s="502"/>
      <c r="J39" s="502"/>
      <c r="K39" s="502"/>
      <c r="L39" s="502"/>
      <c r="M39" s="502"/>
      <c r="N39" s="502"/>
      <c r="O39" s="502"/>
    </row>
    <row r="40" spans="1:15">
      <c r="B40" s="489" t="s">
        <v>518</v>
      </c>
    </row>
    <row r="41" spans="1:15">
      <c r="B41" s="489" t="s">
        <v>505</v>
      </c>
    </row>
    <row r="42" spans="1:15">
      <c r="B42" s="489" t="s">
        <v>506</v>
      </c>
    </row>
    <row r="43" spans="1:15">
      <c r="B43" s="941" t="s">
        <v>519</v>
      </c>
      <c r="C43" s="941"/>
      <c r="D43" s="941"/>
      <c r="E43" s="941"/>
      <c r="F43" s="941"/>
      <c r="G43" s="941"/>
      <c r="H43" s="941"/>
    </row>
    <row r="44" spans="1:15">
      <c r="B44" s="941"/>
      <c r="C44" s="941"/>
      <c r="D44" s="941"/>
      <c r="E44" s="941"/>
      <c r="F44" s="941"/>
      <c r="G44" s="941"/>
      <c r="H44" s="941"/>
    </row>
    <row r="45" spans="1:15">
      <c r="B45" s="941"/>
      <c r="C45" s="941"/>
      <c r="D45" s="941"/>
      <c r="E45" s="941"/>
      <c r="F45" s="941"/>
      <c r="G45" s="941"/>
      <c r="H45" s="941"/>
    </row>
    <row r="46" spans="1:15" ht="15.75" customHeight="1">
      <c r="B46" s="941" t="s">
        <v>507</v>
      </c>
      <c r="C46" s="941"/>
      <c r="D46" s="941"/>
      <c r="E46" s="941"/>
      <c r="F46" s="941"/>
      <c r="G46" s="941"/>
      <c r="H46" s="941"/>
    </row>
    <row r="47" spans="1:15">
      <c r="B47" s="941"/>
      <c r="C47" s="941"/>
      <c r="D47" s="941"/>
      <c r="E47" s="941"/>
      <c r="F47" s="941"/>
      <c r="G47" s="941"/>
      <c r="H47" s="941"/>
    </row>
    <row r="48" spans="1:15" ht="15.6" thickBot="1">
      <c r="B48" s="492"/>
      <c r="C48" s="492"/>
      <c r="D48" s="492"/>
      <c r="E48" s="492"/>
      <c r="F48" s="492"/>
      <c r="G48" s="492"/>
      <c r="H48" s="492"/>
    </row>
    <row r="49" spans="1:8" ht="23.4" thickBot="1">
      <c r="A49" s="520"/>
      <c r="B49" s="506" t="s">
        <v>35</v>
      </c>
      <c r="C49" s="507"/>
      <c r="D49" s="507"/>
      <c r="E49" s="492"/>
      <c r="F49" s="492"/>
      <c r="G49" s="492"/>
      <c r="H49" s="492"/>
    </row>
    <row r="50" spans="1:8" ht="23.4" thickBot="1">
      <c r="A50" s="2"/>
      <c r="B50" s="508" t="s">
        <v>527</v>
      </c>
      <c r="C50" s="524">
        <v>1569</v>
      </c>
      <c r="D50" s="507"/>
      <c r="E50" s="492"/>
      <c r="F50" s="492"/>
      <c r="G50" s="492"/>
      <c r="H50" s="492"/>
    </row>
    <row r="51" spans="1:8" ht="36.6" thickBot="1">
      <c r="A51" s="2"/>
      <c r="B51" s="509" t="s">
        <v>528</v>
      </c>
      <c r="C51" s="525">
        <v>-224</v>
      </c>
      <c r="D51" s="511" t="s">
        <v>126</v>
      </c>
      <c r="E51" s="492"/>
      <c r="F51" s="492"/>
      <c r="G51" s="492"/>
      <c r="H51" s="492"/>
    </row>
    <row r="52" spans="1:8" ht="23.4" thickBot="1">
      <c r="A52" s="2"/>
      <c r="B52" s="516" t="s">
        <v>532</v>
      </c>
      <c r="C52" s="524">
        <v>1345</v>
      </c>
      <c r="D52" s="507"/>
      <c r="E52" s="492"/>
      <c r="F52" s="492"/>
      <c r="G52" s="492"/>
      <c r="H52" s="492"/>
    </row>
    <row r="53" spans="1:8" ht="6" customHeight="1" thickBot="1">
      <c r="A53" s="528"/>
      <c r="B53" s="529"/>
      <c r="C53" s="530"/>
      <c r="D53" s="519"/>
      <c r="E53" s="492"/>
      <c r="F53" s="492"/>
      <c r="G53" s="492"/>
      <c r="H53" s="492"/>
    </row>
    <row r="54" spans="1:8" ht="39" customHeight="1" thickBot="1">
      <c r="A54" s="2"/>
      <c r="B54" s="506" t="s">
        <v>39</v>
      </c>
      <c r="C54" s="526"/>
      <c r="D54" s="507"/>
      <c r="E54" s="492"/>
      <c r="F54" s="492"/>
      <c r="G54" s="492"/>
      <c r="H54" s="492"/>
    </row>
    <row r="55" spans="1:8" ht="30.6" thickBot="1">
      <c r="A55" s="2"/>
      <c r="B55" s="512" t="s">
        <v>195</v>
      </c>
      <c r="C55" s="524">
        <v>1295</v>
      </c>
      <c r="D55" s="507"/>
      <c r="E55" s="492"/>
      <c r="F55" s="492"/>
      <c r="G55" s="492"/>
      <c r="H55" s="492"/>
    </row>
    <row r="56" spans="1:8" ht="29.4" thickBot="1">
      <c r="A56" s="2"/>
      <c r="B56" s="513" t="s">
        <v>529</v>
      </c>
      <c r="C56" s="525">
        <v>-50</v>
      </c>
      <c r="D56" s="515" t="s">
        <v>189</v>
      </c>
      <c r="E56" s="492"/>
      <c r="F56" s="492"/>
      <c r="G56" s="492"/>
      <c r="H56" s="492"/>
    </row>
    <row r="57" spans="1:8" ht="37.200000000000003" thickBot="1">
      <c r="A57" s="2"/>
      <c r="B57" s="509" t="s">
        <v>530</v>
      </c>
      <c r="C57" s="525">
        <v>100</v>
      </c>
      <c r="D57" s="507"/>
      <c r="E57" s="492"/>
      <c r="F57" s="492"/>
      <c r="G57" s="492"/>
      <c r="H57" s="492"/>
    </row>
    <row r="58" spans="1:8" ht="16.2" thickBot="1">
      <c r="A58" s="2"/>
      <c r="B58" s="510" t="s">
        <v>533</v>
      </c>
      <c r="C58" s="524">
        <v>1345</v>
      </c>
      <c r="D58" s="510" t="s">
        <v>531</v>
      </c>
      <c r="E58" s="492"/>
      <c r="F58" s="492"/>
      <c r="G58" s="492"/>
      <c r="H58" s="492"/>
    </row>
    <row r="59" spans="1:8" ht="16.2" thickBot="1">
      <c r="A59" s="517"/>
      <c r="B59" s="523"/>
      <c r="C59" s="518"/>
      <c r="D59" s="514" t="s">
        <v>41</v>
      </c>
      <c r="F59" s="492"/>
      <c r="G59" s="492"/>
      <c r="H59" s="492"/>
    </row>
    <row r="60" spans="1:8" ht="15.6">
      <c r="A60" s="521"/>
      <c r="B60" s="521"/>
      <c r="C60" s="518"/>
      <c r="D60" s="522"/>
      <c r="F60" s="492"/>
      <c r="G60" s="492"/>
      <c r="H60" s="492"/>
    </row>
    <row r="61" spans="1:8" ht="15.6">
      <c r="A61" s="521"/>
      <c r="B61" s="527" t="s">
        <v>537</v>
      </c>
      <c r="C61" s="518"/>
      <c r="D61" s="522"/>
      <c r="F61" s="492"/>
      <c r="G61" s="492"/>
      <c r="H61" s="492"/>
    </row>
    <row r="62" spans="1:8" ht="45.6" customHeight="1">
      <c r="A62" s="521"/>
      <c r="B62" s="941" t="s">
        <v>534</v>
      </c>
      <c r="C62" s="941"/>
      <c r="D62" s="941"/>
      <c r="F62" s="492"/>
      <c r="G62" s="492"/>
      <c r="H62" s="492"/>
    </row>
    <row r="63" spans="1:8" ht="30" customHeight="1">
      <c r="A63" s="521"/>
      <c r="B63" s="941" t="s">
        <v>535</v>
      </c>
      <c r="C63" s="941"/>
      <c r="D63" s="941"/>
      <c r="F63" s="492"/>
      <c r="G63" s="492"/>
      <c r="H63" s="492"/>
    </row>
    <row r="64" spans="1:8" ht="15.6">
      <c r="A64" s="521"/>
      <c r="B64" s="941" t="s">
        <v>536</v>
      </c>
      <c r="C64" s="941"/>
      <c r="D64" s="941"/>
      <c r="F64" s="492"/>
      <c r="G64" s="492"/>
      <c r="H64" s="492"/>
    </row>
    <row r="65" spans="1:8" ht="15.6">
      <c r="A65" s="521"/>
      <c r="B65" s="521"/>
      <c r="C65" s="518"/>
      <c r="D65" s="522"/>
      <c r="F65" s="492"/>
      <c r="G65" s="492"/>
      <c r="H65" s="492"/>
    </row>
    <row r="66" spans="1:8" ht="15.6">
      <c r="A66" s="495" t="s">
        <v>545</v>
      </c>
      <c r="B66" s="491"/>
      <c r="C66" s="2"/>
      <c r="D66" s="2"/>
      <c r="E66" s="491"/>
      <c r="F66" s="491"/>
      <c r="G66" s="492"/>
      <c r="H66" s="492"/>
    </row>
    <row r="67" spans="1:8">
      <c r="A67" s="941" t="s">
        <v>508</v>
      </c>
      <c r="B67" s="941"/>
      <c r="C67" s="941"/>
      <c r="D67" s="941"/>
      <c r="E67" s="941"/>
      <c r="F67" s="941"/>
      <c r="G67" s="941"/>
      <c r="H67" s="941"/>
    </row>
    <row r="68" spans="1:8">
      <c r="A68" s="941"/>
      <c r="B68" s="941"/>
      <c r="C68" s="941"/>
      <c r="D68" s="941"/>
      <c r="E68" s="941"/>
      <c r="F68" s="941"/>
      <c r="G68" s="941"/>
      <c r="H68" s="941"/>
    </row>
    <row r="69" spans="1:8">
      <c r="A69" s="489" t="s">
        <v>509</v>
      </c>
    </row>
    <row r="70" spans="1:8">
      <c r="A70" s="505" t="s">
        <v>510</v>
      </c>
    </row>
    <row r="71" spans="1:8">
      <c r="A71" s="505" t="s">
        <v>511</v>
      </c>
    </row>
    <row r="72" spans="1:8">
      <c r="A72" s="505" t="s">
        <v>538</v>
      </c>
    </row>
    <row r="73" spans="1:8">
      <c r="A73" s="944" t="s">
        <v>539</v>
      </c>
      <c r="B73" s="944"/>
      <c r="C73" s="944"/>
      <c r="D73" s="944"/>
      <c r="E73" s="944"/>
      <c r="F73" s="944"/>
      <c r="G73" s="944"/>
      <c r="H73" s="944"/>
    </row>
    <row r="74" spans="1:8">
      <c r="A74" s="944"/>
      <c r="B74" s="944"/>
      <c r="C74" s="944"/>
      <c r="D74" s="944"/>
      <c r="E74" s="944"/>
      <c r="F74" s="944"/>
      <c r="G74" s="944"/>
      <c r="H74" s="944"/>
    </row>
    <row r="75" spans="1:8">
      <c r="A75" s="505" t="s">
        <v>512</v>
      </c>
    </row>
    <row r="76" spans="1:8">
      <c r="A76" s="944" t="s">
        <v>513</v>
      </c>
      <c r="B76" s="944"/>
      <c r="C76" s="944"/>
      <c r="D76" s="944"/>
      <c r="E76" s="944"/>
      <c r="F76" s="944"/>
      <c r="G76" s="944"/>
      <c r="H76" s="944"/>
    </row>
    <row r="77" spans="1:8">
      <c r="A77" s="944"/>
      <c r="B77" s="944"/>
      <c r="C77" s="944"/>
      <c r="D77" s="944"/>
      <c r="E77" s="944"/>
      <c r="F77" s="944"/>
      <c r="G77" s="944"/>
      <c r="H77" s="944"/>
    </row>
    <row r="78" spans="1:8">
      <c r="A78" s="944"/>
      <c r="B78" s="944"/>
      <c r="C78" s="944"/>
      <c r="D78" s="944"/>
      <c r="E78" s="944"/>
      <c r="F78" s="944"/>
      <c r="G78" s="944"/>
      <c r="H78" s="944"/>
    </row>
    <row r="79" spans="1:8" ht="15.6">
      <c r="A79" s="531" t="s">
        <v>546</v>
      </c>
      <c r="B79" s="491"/>
      <c r="C79" s="491"/>
      <c r="D79" s="491"/>
      <c r="E79" s="491"/>
      <c r="F79" s="491"/>
      <c r="G79" s="491"/>
      <c r="H79" s="491"/>
    </row>
    <row r="80" spans="1:8" ht="31.2" customHeight="1">
      <c r="A80" s="947" t="s">
        <v>551</v>
      </c>
      <c r="B80" s="948"/>
      <c r="C80" s="948"/>
      <c r="D80" s="948"/>
      <c r="E80" s="948"/>
      <c r="F80" s="948"/>
      <c r="G80" s="948"/>
      <c r="H80" s="948"/>
    </row>
    <row r="81" spans="1:8" ht="31.2" customHeight="1">
      <c r="A81" s="947" t="s">
        <v>552</v>
      </c>
      <c r="B81" s="947"/>
      <c r="C81" s="947"/>
      <c r="D81" s="947"/>
      <c r="E81" s="947"/>
      <c r="F81" s="947"/>
      <c r="G81" s="947"/>
      <c r="H81" s="947"/>
    </row>
    <row r="82" spans="1:8" ht="31.2" customHeight="1">
      <c r="A82" s="947" t="s">
        <v>723</v>
      </c>
      <c r="B82" s="947"/>
      <c r="C82" s="947"/>
      <c r="D82" s="947"/>
      <c r="E82" s="947"/>
      <c r="F82" s="947"/>
      <c r="G82" s="947"/>
      <c r="H82" s="947"/>
    </row>
    <row r="83" spans="1:8">
      <c r="A83" s="947" t="s">
        <v>724</v>
      </c>
      <c r="B83" s="947"/>
      <c r="C83" s="947"/>
      <c r="D83" s="947"/>
      <c r="E83" s="947"/>
      <c r="F83" s="947"/>
      <c r="G83" s="947"/>
      <c r="H83" s="947"/>
    </row>
    <row r="84" spans="1:8">
      <c r="A84" s="491"/>
      <c r="B84" s="491"/>
      <c r="C84" s="491"/>
      <c r="D84" s="491"/>
      <c r="E84" s="491"/>
      <c r="F84" s="491"/>
      <c r="G84" s="491"/>
      <c r="H84" s="491"/>
    </row>
    <row r="85" spans="1:8" ht="15.6">
      <c r="A85" s="531" t="s">
        <v>547</v>
      </c>
      <c r="B85" s="491"/>
      <c r="C85" s="491"/>
      <c r="D85" s="491"/>
      <c r="E85" s="491"/>
      <c r="F85" s="491"/>
      <c r="G85" s="491"/>
      <c r="H85" s="491"/>
    </row>
    <row r="86" spans="1:8" ht="19.8" customHeight="1">
      <c r="A86" s="941" t="s">
        <v>542</v>
      </c>
      <c r="B86" s="941"/>
      <c r="C86" s="941"/>
      <c r="D86" s="941"/>
      <c r="E86" s="941"/>
      <c r="F86" s="941"/>
      <c r="G86" s="941"/>
      <c r="H86" s="941"/>
    </row>
    <row r="87" spans="1:8" ht="27.6" customHeight="1">
      <c r="A87" s="941" t="s">
        <v>541</v>
      </c>
      <c r="B87" s="941"/>
      <c r="C87" s="941"/>
      <c r="D87" s="941"/>
      <c r="E87" s="941"/>
      <c r="F87" s="941"/>
      <c r="G87" s="941"/>
      <c r="H87" s="941"/>
    </row>
    <row r="88" spans="1:8" ht="6.6" customHeight="1">
      <c r="A88" s="941"/>
      <c r="B88" s="941"/>
      <c r="C88" s="941"/>
      <c r="D88" s="941"/>
      <c r="E88" s="941"/>
      <c r="F88" s="941"/>
      <c r="G88" s="941"/>
      <c r="H88" s="941"/>
    </row>
    <row r="89" spans="1:8">
      <c r="A89" s="941" t="s">
        <v>540</v>
      </c>
      <c r="B89" s="941"/>
      <c r="C89" s="941"/>
      <c r="D89" s="941"/>
      <c r="E89" s="941"/>
      <c r="F89" s="941"/>
      <c r="G89" s="941"/>
      <c r="H89" s="941"/>
    </row>
    <row r="90" spans="1:8">
      <c r="A90" s="941"/>
      <c r="B90" s="941"/>
      <c r="C90" s="941"/>
      <c r="D90" s="941"/>
      <c r="E90" s="941"/>
      <c r="F90" s="941"/>
      <c r="G90" s="941"/>
      <c r="H90" s="941"/>
    </row>
    <row r="91" spans="1:8">
      <c r="A91" s="492"/>
      <c r="B91" s="492"/>
      <c r="C91" s="492"/>
      <c r="D91" s="492"/>
      <c r="E91" s="492"/>
      <c r="F91" s="492"/>
      <c r="G91" s="492"/>
      <c r="H91" s="492"/>
    </row>
    <row r="92" spans="1:8" ht="15.6">
      <c r="A92" s="493" t="s">
        <v>514</v>
      </c>
    </row>
    <row r="93" spans="1:8">
      <c r="A93" s="941" t="s">
        <v>515</v>
      </c>
      <c r="B93" s="941"/>
      <c r="C93" s="941"/>
      <c r="D93" s="941"/>
      <c r="E93" s="941"/>
      <c r="F93" s="941"/>
      <c r="G93" s="941"/>
      <c r="H93" s="941"/>
    </row>
    <row r="94" spans="1:8">
      <c r="A94" s="941"/>
      <c r="B94" s="941"/>
      <c r="C94" s="941"/>
      <c r="D94" s="941"/>
      <c r="E94" s="941"/>
      <c r="F94" s="941"/>
      <c r="G94" s="941"/>
      <c r="H94" s="941"/>
    </row>
    <row r="95" spans="1:8">
      <c r="A95" s="941"/>
      <c r="B95" s="941"/>
      <c r="C95" s="941"/>
      <c r="D95" s="941"/>
      <c r="E95" s="941"/>
      <c r="F95" s="941"/>
      <c r="G95" s="941"/>
      <c r="H95" s="941"/>
    </row>
    <row r="96" spans="1:8">
      <c r="A96" s="941" t="s">
        <v>516</v>
      </c>
      <c r="B96" s="941"/>
      <c r="C96" s="941"/>
      <c r="D96" s="941"/>
      <c r="E96" s="941"/>
      <c r="F96" s="941"/>
      <c r="G96" s="941"/>
      <c r="H96" s="941"/>
    </row>
    <row r="97" spans="1:8">
      <c r="A97" s="941"/>
      <c r="B97" s="941"/>
      <c r="C97" s="941"/>
      <c r="D97" s="941"/>
      <c r="E97" s="941"/>
      <c r="F97" s="941"/>
      <c r="G97" s="941"/>
      <c r="H97" s="941"/>
    </row>
    <row r="98" spans="1:8">
      <c r="A98" s="941" t="s">
        <v>616</v>
      </c>
      <c r="B98" s="941"/>
      <c r="C98" s="941"/>
      <c r="D98" s="941"/>
      <c r="E98" s="941"/>
      <c r="F98" s="941"/>
      <c r="G98" s="941"/>
      <c r="H98" s="941"/>
    </row>
    <row r="99" spans="1:8">
      <c r="A99" s="941"/>
      <c r="B99" s="941"/>
      <c r="C99" s="941"/>
      <c r="D99" s="941"/>
      <c r="E99" s="941"/>
      <c r="F99" s="941"/>
      <c r="G99" s="941"/>
      <c r="H99" s="941"/>
    </row>
    <row r="100" spans="1:8">
      <c r="A100" s="941"/>
      <c r="B100" s="941"/>
      <c r="C100" s="941"/>
      <c r="D100" s="941"/>
      <c r="E100" s="941"/>
      <c r="F100" s="941"/>
      <c r="G100" s="941"/>
      <c r="H100" s="941"/>
    </row>
  </sheetData>
  <sheetProtection algorithmName="SHA-512" hashValue="36wVZOm0xA1i0FP8TckcX5HzR8OeQ/abXoa559pZurofxr7h51UBkJekpbrQcl3Dx4IvCWnj723uzROFqmbTog==" saltValue="ivJiWXKAik665TeAci8QHA==" spinCount="100000" sheet="1" objects="1" scenarios="1"/>
  <mergeCells count="27">
    <mergeCell ref="A98:H100"/>
    <mergeCell ref="B17:H17"/>
    <mergeCell ref="B18:H18"/>
    <mergeCell ref="B19:H19"/>
    <mergeCell ref="B63:D63"/>
    <mergeCell ref="B64:D64"/>
    <mergeCell ref="A76:H78"/>
    <mergeCell ref="A81:H81"/>
    <mergeCell ref="A87:H88"/>
    <mergeCell ref="A93:H95"/>
    <mergeCell ref="A96:H97"/>
    <mergeCell ref="A86:H86"/>
    <mergeCell ref="A89:H90"/>
    <mergeCell ref="A80:H80"/>
    <mergeCell ref="A82:H82"/>
    <mergeCell ref="B39:H39"/>
    <mergeCell ref="A83:H83"/>
    <mergeCell ref="A3:H5"/>
    <mergeCell ref="A7:H10"/>
    <mergeCell ref="B14:H16"/>
    <mergeCell ref="B22:H24"/>
    <mergeCell ref="B36:H38"/>
    <mergeCell ref="B43:H45"/>
    <mergeCell ref="B46:H47"/>
    <mergeCell ref="A67:H68"/>
    <mergeCell ref="A73:H74"/>
    <mergeCell ref="B62:D62"/>
  </mergeCells>
  <hyperlinks>
    <hyperlink ref="B13" location="'Info about Conf'!A1" display="Enter information about your conference" xr:uid="{23A58ECF-8EC9-47AD-898D-05B39591A4C7}"/>
  </hyperlinks>
  <pageMargins left="0.7" right="0.7" top="0.75" bottom="0.75" header="0.3" footer="0.3"/>
  <customProperties>
    <customPr name="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4334-2C7E-42EB-B668-A8AFA913A7C3}">
  <sheetPr codeName="Sheet35">
    <tabColor theme="5" tint="0.59999389629810485"/>
  </sheetPr>
  <dimension ref="A1:V88"/>
  <sheetViews>
    <sheetView workbookViewId="0">
      <selection activeCell="H62" sqref="H62"/>
    </sheetView>
  </sheetViews>
  <sheetFormatPr defaultRowHeight="15"/>
  <sheetData>
    <row r="1" spans="1:1" ht="15.6">
      <c r="A1" s="454" t="s">
        <v>625</v>
      </c>
    </row>
    <row r="2" spans="1:1" ht="15.6">
      <c r="A2" s="2" t="s">
        <v>660</v>
      </c>
    </row>
    <row r="3" spans="1:1">
      <c r="A3" t="s">
        <v>626</v>
      </c>
    </row>
    <row r="4" spans="1:1">
      <c r="A4" t="s">
        <v>627</v>
      </c>
    </row>
    <row r="5" spans="1:1">
      <c r="A5" t="s">
        <v>628</v>
      </c>
    </row>
    <row r="7" spans="1:1" ht="15.6">
      <c r="A7" s="454" t="s">
        <v>629</v>
      </c>
    </row>
    <row r="8" spans="1:1" ht="15.6">
      <c r="A8" s="2" t="s">
        <v>661</v>
      </c>
    </row>
    <row r="10" spans="1:1" ht="15.6">
      <c r="A10" s="454" t="s">
        <v>630</v>
      </c>
    </row>
    <row r="11" spans="1:1" ht="15.6">
      <c r="A11" s="2" t="s">
        <v>662</v>
      </c>
    </row>
    <row r="12" spans="1:1">
      <c r="A12" t="s">
        <v>631</v>
      </c>
    </row>
    <row r="13" spans="1:1">
      <c r="A13" t="s">
        <v>632</v>
      </c>
    </row>
    <row r="14" spans="1:1">
      <c r="A14" t="s">
        <v>633</v>
      </c>
    </row>
    <row r="15" spans="1:1">
      <c r="A15" t="s">
        <v>634</v>
      </c>
    </row>
    <row r="17" spans="1:1" ht="15.6">
      <c r="A17" s="454" t="s">
        <v>635</v>
      </c>
    </row>
    <row r="18" spans="1:1" ht="15.6">
      <c r="A18" s="2" t="s">
        <v>663</v>
      </c>
    </row>
    <row r="19" spans="1:1">
      <c r="A19" t="s">
        <v>617</v>
      </c>
    </row>
    <row r="20" spans="1:1">
      <c r="A20" t="s">
        <v>636</v>
      </c>
    </row>
    <row r="21" spans="1:1">
      <c r="A21" t="s">
        <v>637</v>
      </c>
    </row>
    <row r="22" spans="1:1">
      <c r="A22" t="s">
        <v>638</v>
      </c>
    </row>
    <row r="23" spans="1:1">
      <c r="A23" t="s">
        <v>639</v>
      </c>
    </row>
    <row r="25" spans="1:1" ht="15.6">
      <c r="A25" s="454" t="s">
        <v>640</v>
      </c>
    </row>
    <row r="26" spans="1:1" ht="15.6">
      <c r="A26" s="2" t="s">
        <v>664</v>
      </c>
    </row>
    <row r="28" spans="1:1" ht="15.6">
      <c r="A28" s="454" t="s">
        <v>641</v>
      </c>
    </row>
    <row r="29" spans="1:1" ht="15.6">
      <c r="A29" s="2" t="s">
        <v>665</v>
      </c>
    </row>
    <row r="30" spans="1:1">
      <c r="A30" s="2" t="s">
        <v>666</v>
      </c>
    </row>
    <row r="32" spans="1:1" ht="15.6">
      <c r="A32" s="454" t="s">
        <v>642</v>
      </c>
    </row>
    <row r="33" spans="1:22" ht="15.6">
      <c r="A33" s="2" t="s">
        <v>667</v>
      </c>
    </row>
    <row r="34" spans="1:22">
      <c r="A34" t="s">
        <v>618</v>
      </c>
    </row>
    <row r="36" spans="1:22" ht="15.6">
      <c r="A36" s="454" t="s">
        <v>643</v>
      </c>
    </row>
    <row r="37" spans="1:22" ht="30.6" customHeight="1">
      <c r="A37" s="942" t="s">
        <v>668</v>
      </c>
      <c r="B37" s="949"/>
      <c r="C37" s="949"/>
      <c r="D37" s="949"/>
      <c r="E37" s="949"/>
      <c r="F37" s="949"/>
      <c r="G37" s="949"/>
      <c r="H37" s="949"/>
      <c r="I37" s="949"/>
      <c r="J37" s="949"/>
      <c r="K37" s="949"/>
      <c r="L37" s="949"/>
      <c r="M37" s="949"/>
      <c r="N37" s="949"/>
      <c r="O37" s="949"/>
      <c r="P37" s="949"/>
      <c r="Q37" s="949"/>
      <c r="R37" s="949"/>
      <c r="S37" s="949"/>
      <c r="T37" s="949"/>
      <c r="U37" s="949"/>
      <c r="V37" s="949"/>
    </row>
    <row r="38" spans="1:22">
      <c r="A38" t="s">
        <v>619</v>
      </c>
    </row>
    <row r="39" spans="1:22">
      <c r="A39" t="s">
        <v>620</v>
      </c>
    </row>
    <row r="41" spans="1:22" ht="15.6">
      <c r="A41" s="454" t="s">
        <v>644</v>
      </c>
    </row>
    <row r="42" spans="1:22" ht="15.6">
      <c r="A42" s="2" t="s">
        <v>669</v>
      </c>
    </row>
    <row r="43" spans="1:22">
      <c r="A43" t="s">
        <v>621</v>
      </c>
    </row>
    <row r="44" spans="1:22">
      <c r="A44" t="s">
        <v>645</v>
      </c>
    </row>
    <row r="46" spans="1:22" ht="15.6">
      <c r="A46" s="454" t="s">
        <v>646</v>
      </c>
    </row>
    <row r="47" spans="1:22" ht="32.4" customHeight="1">
      <c r="A47" s="942" t="s">
        <v>670</v>
      </c>
      <c r="B47" s="949"/>
      <c r="C47" s="949"/>
      <c r="D47" s="949"/>
      <c r="E47" s="949"/>
      <c r="F47" s="949"/>
      <c r="G47" s="949"/>
      <c r="H47" s="949"/>
      <c r="I47" s="949"/>
      <c r="J47" s="949"/>
      <c r="K47" s="949"/>
      <c r="L47" s="949"/>
      <c r="M47" s="949"/>
      <c r="N47" s="949"/>
      <c r="O47" s="949"/>
      <c r="P47" s="949"/>
      <c r="Q47" s="949"/>
      <c r="R47" s="949"/>
      <c r="S47" s="949"/>
      <c r="T47" s="949"/>
      <c r="U47" s="949"/>
      <c r="V47" s="949"/>
    </row>
    <row r="49" spans="1:21" ht="15.6">
      <c r="A49" s="454" t="s">
        <v>672</v>
      </c>
    </row>
    <row r="50" spans="1:21" ht="47.4" customHeight="1">
      <c r="A50" s="942" t="s">
        <v>673</v>
      </c>
      <c r="B50" s="949"/>
      <c r="C50" s="949"/>
      <c r="D50" s="949"/>
      <c r="E50" s="949"/>
      <c r="F50" s="949"/>
      <c r="G50" s="949"/>
      <c r="H50" s="949"/>
      <c r="I50" s="949"/>
      <c r="J50" s="949"/>
      <c r="K50" s="949"/>
      <c r="L50" s="949"/>
      <c r="M50" s="949"/>
      <c r="N50" s="949"/>
      <c r="O50" s="949"/>
      <c r="P50" s="949"/>
      <c r="Q50" s="949"/>
      <c r="R50" s="949"/>
      <c r="S50" s="949"/>
      <c r="T50" s="949"/>
      <c r="U50" s="949"/>
    </row>
    <row r="52" spans="1:21" ht="15.6">
      <c r="A52" s="454" t="s">
        <v>674</v>
      </c>
    </row>
    <row r="53" spans="1:21" ht="15.6">
      <c r="A53" s="2" t="s">
        <v>671</v>
      </c>
    </row>
    <row r="54" spans="1:21">
      <c r="A54" t="s">
        <v>622</v>
      </c>
    </row>
    <row r="56" spans="1:21" ht="15.6">
      <c r="A56" s="454" t="s">
        <v>647</v>
      </c>
    </row>
    <row r="57" spans="1:21" ht="15.6">
      <c r="A57" s="2" t="s">
        <v>675</v>
      </c>
    </row>
    <row r="59" spans="1:21" ht="15.6">
      <c r="A59" s="454" t="s">
        <v>648</v>
      </c>
    </row>
    <row r="60" spans="1:21" ht="44.4" customHeight="1">
      <c r="A60" s="942" t="s">
        <v>676</v>
      </c>
      <c r="B60" s="949"/>
      <c r="C60" s="949"/>
      <c r="D60" s="949"/>
      <c r="E60" s="949"/>
      <c r="F60" s="949"/>
      <c r="G60" s="949"/>
      <c r="H60" s="949"/>
      <c r="I60" s="949"/>
      <c r="J60" s="949"/>
      <c r="K60" s="949"/>
      <c r="L60" s="949"/>
      <c r="M60" s="949"/>
      <c r="N60" s="949"/>
      <c r="O60" s="949"/>
      <c r="P60" s="949"/>
      <c r="Q60" s="949"/>
      <c r="R60" s="949"/>
      <c r="S60" s="949"/>
      <c r="T60" s="949"/>
      <c r="U60" s="949"/>
    </row>
    <row r="62" spans="1:21" ht="15.6">
      <c r="A62" s="454" t="s">
        <v>649</v>
      </c>
    </row>
    <row r="63" spans="1:21" ht="47.4" customHeight="1">
      <c r="A63" s="942" t="s">
        <v>677</v>
      </c>
      <c r="B63" s="949"/>
      <c r="C63" s="949"/>
      <c r="D63" s="949"/>
      <c r="E63" s="949"/>
      <c r="F63" s="949"/>
      <c r="G63" s="949"/>
      <c r="H63" s="949"/>
      <c r="I63" s="949"/>
      <c r="J63" s="949"/>
      <c r="K63" s="949"/>
      <c r="L63" s="949"/>
      <c r="M63" s="949"/>
      <c r="N63" s="949"/>
      <c r="O63" s="949"/>
      <c r="P63" s="949"/>
      <c r="Q63" s="949"/>
      <c r="R63" s="949"/>
      <c r="S63" s="949"/>
      <c r="T63" s="949"/>
      <c r="U63" s="949"/>
    </row>
    <row r="65" spans="1:21" ht="15.6">
      <c r="A65" s="454" t="s">
        <v>650</v>
      </c>
    </row>
    <row r="66" spans="1:21" ht="15.6">
      <c r="A66" s="2" t="s">
        <v>678</v>
      </c>
    </row>
    <row r="67" spans="1:21">
      <c r="A67" t="s">
        <v>621</v>
      </c>
    </row>
    <row r="68" spans="1:21" ht="32.4" customHeight="1">
      <c r="A68" s="949" t="s">
        <v>651</v>
      </c>
      <c r="B68" s="949"/>
      <c r="C68" s="949"/>
      <c r="D68" s="949"/>
      <c r="E68" s="949"/>
      <c r="F68" s="949"/>
      <c r="G68" s="949"/>
      <c r="H68" s="949"/>
      <c r="I68" s="949"/>
      <c r="J68" s="949"/>
      <c r="K68" s="949"/>
      <c r="L68" s="949"/>
      <c r="M68" s="949"/>
      <c r="N68" s="949"/>
      <c r="O68" s="949"/>
      <c r="P68" s="949"/>
      <c r="Q68" s="949"/>
      <c r="R68" s="949"/>
      <c r="S68" s="949"/>
      <c r="T68" s="949"/>
      <c r="U68" s="949"/>
    </row>
    <row r="70" spans="1:21" ht="15.6">
      <c r="A70" s="454" t="s">
        <v>652</v>
      </c>
    </row>
    <row r="71" spans="1:21" ht="33" customHeight="1">
      <c r="A71" s="942" t="s">
        <v>679</v>
      </c>
      <c r="B71" s="949"/>
      <c r="C71" s="949"/>
      <c r="D71" s="949"/>
      <c r="E71" s="949"/>
      <c r="F71" s="949"/>
      <c r="G71" s="949"/>
      <c r="H71" s="949"/>
      <c r="I71" s="949"/>
      <c r="J71" s="949"/>
      <c r="K71" s="949"/>
      <c r="L71" s="949"/>
      <c r="M71" s="949"/>
      <c r="N71" s="949"/>
      <c r="O71" s="949"/>
      <c r="P71" s="949"/>
      <c r="Q71" s="949"/>
      <c r="R71" s="949"/>
      <c r="S71" s="949"/>
      <c r="T71" s="949"/>
      <c r="U71" s="949"/>
    </row>
    <row r="73" spans="1:21" ht="15.6">
      <c r="A73" s="454" t="s">
        <v>653</v>
      </c>
    </row>
    <row r="74" spans="1:21" ht="15.6">
      <c r="A74" s="2" t="s">
        <v>680</v>
      </c>
    </row>
    <row r="75" spans="1:21">
      <c r="A75" t="s">
        <v>654</v>
      </c>
    </row>
    <row r="76" spans="1:21">
      <c r="A76" t="s">
        <v>655</v>
      </c>
    </row>
    <row r="77" spans="1:21">
      <c r="A77" t="s">
        <v>656</v>
      </c>
    </row>
    <row r="78" spans="1:21" ht="34.200000000000003" customHeight="1">
      <c r="A78" s="949" t="s">
        <v>623</v>
      </c>
      <c r="B78" s="949"/>
      <c r="C78" s="949"/>
      <c r="D78" s="949"/>
      <c r="E78" s="949"/>
      <c r="F78" s="949"/>
      <c r="G78" s="949"/>
      <c r="H78" s="949"/>
      <c r="I78" s="949"/>
      <c r="J78" s="949"/>
      <c r="K78" s="949"/>
      <c r="L78" s="949"/>
      <c r="M78" s="949"/>
      <c r="N78" s="949"/>
      <c r="O78" s="949"/>
      <c r="P78" s="949"/>
      <c r="Q78" s="949"/>
      <c r="R78" s="949"/>
      <c r="S78" s="949"/>
      <c r="T78" s="949"/>
      <c r="U78" s="949"/>
    </row>
    <row r="79" spans="1:21" ht="33" customHeight="1">
      <c r="A79" s="949" t="s">
        <v>624</v>
      </c>
      <c r="B79" s="949"/>
      <c r="C79" s="949"/>
      <c r="D79" s="949"/>
      <c r="E79" s="949"/>
      <c r="F79" s="949"/>
      <c r="G79" s="949"/>
      <c r="H79" s="949"/>
      <c r="I79" s="949"/>
      <c r="J79" s="949"/>
      <c r="K79" s="949"/>
      <c r="L79" s="949"/>
      <c r="M79" s="949"/>
      <c r="N79" s="949"/>
      <c r="O79" s="949"/>
      <c r="P79" s="949"/>
      <c r="Q79" s="949"/>
      <c r="R79" s="949"/>
      <c r="S79" s="949"/>
      <c r="T79" s="949"/>
      <c r="U79" s="949"/>
    </row>
    <row r="81" spans="1:22" ht="15.6">
      <c r="A81" s="454" t="s">
        <v>657</v>
      </c>
    </row>
    <row r="82" spans="1:22" ht="15.6">
      <c r="A82" s="2" t="s">
        <v>681</v>
      </c>
    </row>
    <row r="84" spans="1:22" ht="15.6">
      <c r="A84" s="454" t="s">
        <v>658</v>
      </c>
    </row>
    <row r="85" spans="1:22" ht="46.8" customHeight="1">
      <c r="A85" s="942" t="s">
        <v>682</v>
      </c>
      <c r="B85" s="949"/>
      <c r="C85" s="949"/>
      <c r="D85" s="949"/>
      <c r="E85" s="949"/>
      <c r="F85" s="949"/>
      <c r="G85" s="949"/>
      <c r="H85" s="949"/>
      <c r="I85" s="949"/>
      <c r="J85" s="949"/>
      <c r="K85" s="949"/>
      <c r="L85" s="949"/>
      <c r="M85" s="949"/>
      <c r="N85" s="949"/>
      <c r="O85" s="949"/>
      <c r="P85" s="949"/>
      <c r="Q85" s="949"/>
      <c r="R85" s="949"/>
      <c r="S85" s="949"/>
      <c r="T85" s="949"/>
      <c r="U85" s="949"/>
      <c r="V85" s="949"/>
    </row>
    <row r="87" spans="1:22" ht="15.6">
      <c r="A87" s="454" t="s">
        <v>659</v>
      </c>
    </row>
    <row r="88" spans="1:22" ht="31.8" customHeight="1">
      <c r="A88" s="942" t="s">
        <v>683</v>
      </c>
      <c r="B88" s="949"/>
      <c r="C88" s="949"/>
      <c r="D88" s="949"/>
      <c r="E88" s="949"/>
      <c r="F88" s="949"/>
      <c r="G88" s="949"/>
      <c r="H88" s="949"/>
      <c r="I88" s="949"/>
      <c r="J88" s="949"/>
      <c r="K88" s="949"/>
      <c r="L88" s="949"/>
      <c r="M88" s="949"/>
      <c r="N88" s="949"/>
      <c r="O88" s="949"/>
      <c r="P88" s="949"/>
      <c r="Q88" s="949"/>
      <c r="R88" s="949"/>
      <c r="S88" s="949"/>
      <c r="T88" s="949"/>
      <c r="U88" s="949"/>
      <c r="V88" s="949"/>
    </row>
  </sheetData>
  <sheetProtection algorithmName="SHA-512" hashValue="7ZcqwR0vGpMlqJnC5iHaUgye6axKJbahN/1zz8bwx5lyDRWsfr/gUNvGpMZQ82KmKdfkej5Zq3fygeQ3rt10Yw==" saltValue="dFHLA3+eEdX2kaEuSJL5uA==" spinCount="100000" sheet="1" objects="1" scenarios="1"/>
  <mergeCells count="11">
    <mergeCell ref="A71:U71"/>
    <mergeCell ref="A78:U78"/>
    <mergeCell ref="A79:U79"/>
    <mergeCell ref="A85:V85"/>
    <mergeCell ref="A88:V88"/>
    <mergeCell ref="A68:U68"/>
    <mergeCell ref="A37:V37"/>
    <mergeCell ref="A47:V47"/>
    <mergeCell ref="A50:U50"/>
    <mergeCell ref="A60:U60"/>
    <mergeCell ref="A63:U63"/>
  </mergeCells>
  <pageMargins left="0.7" right="0.7" top="0.75" bottom="0.75" header="0.3" footer="0.3"/>
  <customProperties>
    <customPr name="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849D-354D-48B3-AF72-6B61E05C5E9D}">
  <sheetPr codeName="Sheet26">
    <tabColor theme="5" tint="0.59999389629810485"/>
  </sheetPr>
  <dimension ref="A1:N15"/>
  <sheetViews>
    <sheetView workbookViewId="0">
      <selection activeCell="H62" sqref="H62"/>
    </sheetView>
  </sheetViews>
  <sheetFormatPr defaultColWidth="7.36328125" defaultRowHeight="15"/>
  <cols>
    <col min="1" max="1" width="9.81640625" style="451" customWidth="1"/>
    <col min="2" max="2" width="6.81640625" customWidth="1"/>
    <col min="8" max="8" width="20.90625" customWidth="1"/>
    <col min="14" max="14" width="29.1796875" customWidth="1"/>
  </cols>
  <sheetData>
    <row r="1" spans="1:14" ht="15.6">
      <c r="A1" s="453" t="s">
        <v>349</v>
      </c>
    </row>
    <row r="2" spans="1:14">
      <c r="A2" s="450" t="s">
        <v>350</v>
      </c>
      <c r="B2" s="451"/>
    </row>
    <row r="3" spans="1:14">
      <c r="A3" s="450" t="s">
        <v>351</v>
      </c>
      <c r="B3" s="451"/>
    </row>
    <row r="4" spans="1:14">
      <c r="A4" s="957" t="s">
        <v>352</v>
      </c>
      <c r="B4" s="957"/>
      <c r="C4" s="957"/>
      <c r="D4" s="957"/>
      <c r="E4" s="957"/>
      <c r="F4" s="957"/>
      <c r="G4" s="957"/>
      <c r="H4" s="957"/>
      <c r="I4" s="957"/>
      <c r="J4" s="957"/>
      <c r="K4" s="957"/>
      <c r="L4" s="957"/>
      <c r="M4" s="957"/>
      <c r="N4" s="957"/>
    </row>
    <row r="5" spans="1:14">
      <c r="A5" s="957"/>
      <c r="B5" s="957"/>
      <c r="C5" s="957"/>
      <c r="D5" s="957"/>
      <c r="E5" s="957"/>
      <c r="F5" s="957"/>
      <c r="G5" s="957"/>
      <c r="H5" s="957"/>
      <c r="I5" s="957"/>
      <c r="J5" s="957"/>
      <c r="K5" s="957"/>
      <c r="L5" s="957"/>
      <c r="M5" s="957"/>
      <c r="N5" s="957"/>
    </row>
    <row r="6" spans="1:14" ht="100.8" customHeight="1">
      <c r="A6" s="958"/>
      <c r="B6" s="959"/>
      <c r="C6" s="960" t="s">
        <v>367</v>
      </c>
      <c r="D6" s="961"/>
      <c r="E6" s="961"/>
      <c r="F6" s="961"/>
      <c r="G6" s="961"/>
      <c r="H6" s="961"/>
      <c r="I6" s="960" t="s">
        <v>366</v>
      </c>
      <c r="J6" s="961"/>
      <c r="K6" s="961"/>
      <c r="L6" s="961"/>
      <c r="M6" s="961"/>
      <c r="N6" s="961"/>
    </row>
    <row r="7" spans="1:14" ht="31.2" customHeight="1">
      <c r="A7" s="950" t="s">
        <v>327</v>
      </c>
      <c r="B7" s="950"/>
      <c r="C7" s="950" t="s">
        <v>353</v>
      </c>
      <c r="D7" s="950"/>
      <c r="E7" s="950"/>
      <c r="F7" s="950"/>
      <c r="G7" s="950"/>
      <c r="H7" s="950"/>
      <c r="I7" s="962" t="s">
        <v>354</v>
      </c>
      <c r="J7" s="963"/>
      <c r="K7" s="963"/>
      <c r="L7" s="963"/>
      <c r="M7" s="963"/>
      <c r="N7" s="964"/>
    </row>
    <row r="8" spans="1:14">
      <c r="A8" s="950" t="s">
        <v>286</v>
      </c>
      <c r="B8" s="950"/>
      <c r="C8" s="950" t="s">
        <v>355</v>
      </c>
      <c r="D8" s="950"/>
      <c r="E8" s="950"/>
      <c r="F8" s="950"/>
      <c r="G8" s="950"/>
      <c r="H8" s="950"/>
      <c r="I8" s="965"/>
      <c r="J8" s="966"/>
      <c r="K8" s="966"/>
      <c r="L8" s="966"/>
      <c r="M8" s="966"/>
      <c r="N8" s="967"/>
    </row>
    <row r="9" spans="1:14" ht="30" customHeight="1">
      <c r="A9" s="950" t="s">
        <v>287</v>
      </c>
      <c r="B9" s="950"/>
      <c r="C9" s="950" t="s">
        <v>356</v>
      </c>
      <c r="D9" s="950"/>
      <c r="E9" s="950"/>
      <c r="F9" s="950"/>
      <c r="G9" s="950"/>
      <c r="H9" s="950"/>
      <c r="I9" s="965"/>
      <c r="J9" s="966"/>
      <c r="K9" s="966"/>
      <c r="L9" s="966"/>
      <c r="M9" s="966"/>
      <c r="N9" s="967"/>
    </row>
    <row r="10" spans="1:14" ht="39.6" customHeight="1">
      <c r="A10" s="950" t="s">
        <v>288</v>
      </c>
      <c r="B10" s="950"/>
      <c r="C10" s="950" t="s">
        <v>357</v>
      </c>
      <c r="D10" s="950"/>
      <c r="E10" s="950"/>
      <c r="F10" s="950"/>
      <c r="G10" s="950"/>
      <c r="H10" s="950"/>
      <c r="I10" s="968"/>
      <c r="J10" s="969"/>
      <c r="K10" s="969"/>
      <c r="L10" s="969"/>
      <c r="M10" s="969"/>
      <c r="N10" s="970"/>
    </row>
    <row r="11" spans="1:14" ht="49.2" customHeight="1">
      <c r="A11" s="950" t="s">
        <v>289</v>
      </c>
      <c r="B11" s="950"/>
      <c r="C11" s="954" t="s">
        <v>364</v>
      </c>
      <c r="D11" s="950"/>
      <c r="E11" s="950"/>
      <c r="F11" s="950"/>
      <c r="G11" s="950"/>
      <c r="H11" s="950"/>
      <c r="I11" s="950" t="s">
        <v>358</v>
      </c>
      <c r="J11" s="950"/>
      <c r="K11" s="950"/>
      <c r="L11" s="950"/>
      <c r="M11" s="950"/>
      <c r="N11" s="950"/>
    </row>
    <row r="12" spans="1:14" ht="78.599999999999994" customHeight="1">
      <c r="A12" s="950" t="s">
        <v>359</v>
      </c>
      <c r="B12" s="950"/>
      <c r="C12" s="954" t="s">
        <v>365</v>
      </c>
      <c r="D12" s="950"/>
      <c r="E12" s="950"/>
      <c r="F12" s="950"/>
      <c r="G12" s="950"/>
      <c r="H12" s="950"/>
      <c r="I12" s="955" t="s">
        <v>360</v>
      </c>
      <c r="J12" s="955"/>
      <c r="K12" s="955"/>
      <c r="L12" s="955"/>
      <c r="M12" s="955"/>
      <c r="N12" s="955"/>
    </row>
    <row r="13" spans="1:14" ht="37.200000000000003" customHeight="1">
      <c r="A13" s="950" t="s">
        <v>361</v>
      </c>
      <c r="B13" s="950"/>
      <c r="C13" s="956" t="s">
        <v>715</v>
      </c>
      <c r="D13" s="952"/>
      <c r="E13" s="952"/>
      <c r="F13" s="952"/>
      <c r="G13" s="952"/>
      <c r="H13" s="952"/>
      <c r="I13" s="952"/>
      <c r="J13" s="952"/>
      <c r="K13" s="952"/>
      <c r="L13" s="952"/>
      <c r="M13" s="952"/>
      <c r="N13" s="953"/>
    </row>
    <row r="14" spans="1:14" ht="34.799999999999997" customHeight="1">
      <c r="A14" s="950" t="s">
        <v>197</v>
      </c>
      <c r="B14" s="950"/>
      <c r="C14" s="951" t="s">
        <v>362</v>
      </c>
      <c r="D14" s="952"/>
      <c r="E14" s="952"/>
      <c r="F14" s="952"/>
      <c r="G14" s="952"/>
      <c r="H14" s="952"/>
      <c r="I14" s="952"/>
      <c r="J14" s="952"/>
      <c r="K14" s="952"/>
      <c r="L14" s="952"/>
      <c r="M14" s="952"/>
      <c r="N14" s="953"/>
    </row>
    <row r="15" spans="1:14" ht="15.6">
      <c r="A15" s="452" t="s">
        <v>363</v>
      </c>
    </row>
  </sheetData>
  <sheetProtection algorithmName="SHA-512" hashValue="qC+q8gMyfnfeFFeraJFa8X9RGFnHP95EQ+SeqUUD3I0mMzM6PnG14rw9HP+MupCIIJS8XvHUka6TIPJrMJ6+DQ==" saltValue="6kwrdUj0xZARztCyzSlRdA==" spinCount="100000" sheet="1" objects="1" scenarios="1"/>
  <mergeCells count="23">
    <mergeCell ref="A4:N5"/>
    <mergeCell ref="A6:B6"/>
    <mergeCell ref="C6:H6"/>
    <mergeCell ref="I6:N6"/>
    <mergeCell ref="A7:B7"/>
    <mergeCell ref="C7:H7"/>
    <mergeCell ref="I7:N10"/>
    <mergeCell ref="A8:B8"/>
    <mergeCell ref="C8:H8"/>
    <mergeCell ref="A9:B9"/>
    <mergeCell ref="A14:B14"/>
    <mergeCell ref="C14:N14"/>
    <mergeCell ref="C9:H9"/>
    <mergeCell ref="A10:B10"/>
    <mergeCell ref="C10:H10"/>
    <mergeCell ref="A11:B11"/>
    <mergeCell ref="C11:H11"/>
    <mergeCell ref="I11:N11"/>
    <mergeCell ref="A12:B12"/>
    <mergeCell ref="C12:H12"/>
    <mergeCell ref="I12:N12"/>
    <mergeCell ref="A13:B13"/>
    <mergeCell ref="C13:N13"/>
  </mergeCells>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rgb="FFFFC000"/>
  </sheetPr>
  <dimension ref="A1:F182"/>
  <sheetViews>
    <sheetView workbookViewId="0">
      <selection activeCell="E7" sqref="E7"/>
    </sheetView>
  </sheetViews>
  <sheetFormatPr defaultColWidth="8.90625" defaultRowHeight="15.6"/>
  <cols>
    <col min="1" max="1" width="14.1796875" style="40" customWidth="1"/>
    <col min="2" max="2" width="55.90625" style="41" customWidth="1"/>
    <col min="3" max="4" width="8.90625" style="35"/>
    <col min="5" max="5" width="8.90625" style="39"/>
    <col min="6" max="6" width="12.6328125" style="31" customWidth="1"/>
    <col min="7" max="16384" width="8.90625" style="31"/>
  </cols>
  <sheetData>
    <row r="1" spans="1:6">
      <c r="A1" s="577" t="s">
        <v>218</v>
      </c>
      <c r="B1" s="578"/>
      <c r="C1" s="578"/>
      <c r="D1" s="578"/>
      <c r="E1" s="578"/>
      <c r="F1" s="578"/>
    </row>
    <row r="2" spans="1:6">
      <c r="A2" s="573" t="s">
        <v>217</v>
      </c>
      <c r="B2" s="574"/>
      <c r="C2" s="574"/>
      <c r="D2" s="574"/>
      <c r="E2" s="574"/>
      <c r="F2" s="574"/>
    </row>
    <row r="3" spans="1:6">
      <c r="A3" s="575" t="s">
        <v>219</v>
      </c>
      <c r="B3" s="576"/>
      <c r="C3" s="576"/>
      <c r="D3" s="576"/>
      <c r="E3" s="576"/>
      <c r="F3" s="576"/>
    </row>
    <row r="4" spans="1:6">
      <c r="A4" s="579" t="s">
        <v>220</v>
      </c>
      <c r="B4" s="579"/>
      <c r="C4" s="579"/>
      <c r="D4" s="579"/>
      <c r="E4" s="579"/>
      <c r="F4" s="579"/>
    </row>
    <row r="5" spans="1:6">
      <c r="A5" s="32" t="s">
        <v>202</v>
      </c>
      <c r="B5" s="32" t="s">
        <v>203</v>
      </c>
      <c r="C5" s="32" t="s">
        <v>136</v>
      </c>
      <c r="D5" s="32" t="s">
        <v>204</v>
      </c>
      <c r="E5" s="32" t="s">
        <v>205</v>
      </c>
    </row>
    <row r="6" spans="1:6">
      <c r="A6" s="33"/>
      <c r="B6" s="32" t="s">
        <v>208</v>
      </c>
      <c r="C6" s="34"/>
      <c r="D6" s="34"/>
      <c r="E6" s="412"/>
    </row>
    <row r="7" spans="1:6">
      <c r="A7" s="409"/>
      <c r="B7" s="410"/>
      <c r="C7" s="411"/>
      <c r="D7" s="411"/>
      <c r="E7" s="39">
        <f>SUM(E6+C7-D7)</f>
        <v>0</v>
      </c>
    </row>
    <row r="8" spans="1:6">
      <c r="A8" s="409"/>
      <c r="B8" s="410"/>
      <c r="C8" s="411"/>
      <c r="D8" s="411"/>
      <c r="E8" s="39">
        <f t="shared" ref="E8:E71" si="0">SUM(E7+C8-D8)</f>
        <v>0</v>
      </c>
    </row>
    <row r="9" spans="1:6">
      <c r="A9" s="409"/>
      <c r="B9" s="410"/>
      <c r="C9" s="411"/>
      <c r="D9" s="411"/>
      <c r="E9" s="39">
        <f t="shared" si="0"/>
        <v>0</v>
      </c>
    </row>
    <row r="10" spans="1:6">
      <c r="A10" s="409"/>
      <c r="B10" s="410"/>
      <c r="C10" s="411"/>
      <c r="D10" s="411"/>
      <c r="E10" s="39">
        <f t="shared" si="0"/>
        <v>0</v>
      </c>
    </row>
    <row r="11" spans="1:6">
      <c r="A11" s="409"/>
      <c r="B11" s="410"/>
      <c r="C11" s="411"/>
      <c r="D11" s="411"/>
      <c r="E11" s="39">
        <f t="shared" si="0"/>
        <v>0</v>
      </c>
    </row>
    <row r="12" spans="1:6">
      <c r="A12" s="409"/>
      <c r="B12" s="410"/>
      <c r="C12" s="411"/>
      <c r="D12" s="411"/>
      <c r="E12" s="39">
        <f t="shared" si="0"/>
        <v>0</v>
      </c>
    </row>
    <row r="13" spans="1:6">
      <c r="A13" s="409"/>
      <c r="B13" s="410"/>
      <c r="C13" s="411"/>
      <c r="D13" s="411"/>
      <c r="E13" s="39">
        <f t="shared" si="0"/>
        <v>0</v>
      </c>
    </row>
    <row r="14" spans="1:6">
      <c r="A14" s="409"/>
      <c r="B14" s="410"/>
      <c r="C14" s="411"/>
      <c r="D14" s="411"/>
      <c r="E14" s="39">
        <f t="shared" si="0"/>
        <v>0</v>
      </c>
    </row>
    <row r="15" spans="1:6">
      <c r="A15" s="409"/>
      <c r="B15" s="410"/>
      <c r="C15" s="411"/>
      <c r="D15" s="411"/>
      <c r="E15" s="39">
        <f t="shared" si="0"/>
        <v>0</v>
      </c>
    </row>
    <row r="16" spans="1:6">
      <c r="A16" s="409"/>
      <c r="B16" s="410"/>
      <c r="C16" s="411"/>
      <c r="D16" s="411"/>
      <c r="E16" s="39">
        <f t="shared" si="0"/>
        <v>0</v>
      </c>
    </row>
    <row r="17" spans="1:5">
      <c r="A17" s="36"/>
      <c r="B17" s="37"/>
      <c r="C17" s="38"/>
      <c r="D17" s="38"/>
      <c r="E17" s="39">
        <f t="shared" si="0"/>
        <v>0</v>
      </c>
    </row>
    <row r="18" spans="1:5" ht="23.4">
      <c r="A18" s="36"/>
      <c r="B18" s="565"/>
      <c r="C18" s="38"/>
      <c r="D18" s="38"/>
      <c r="E18" s="39">
        <f t="shared" si="0"/>
        <v>0</v>
      </c>
    </row>
    <row r="19" spans="1:5">
      <c r="A19" s="36"/>
      <c r="B19" s="37"/>
      <c r="C19" s="38"/>
      <c r="D19" s="38"/>
      <c r="E19" s="39">
        <f t="shared" si="0"/>
        <v>0</v>
      </c>
    </row>
    <row r="20" spans="1:5">
      <c r="A20" s="36"/>
      <c r="B20" s="37"/>
      <c r="C20" s="38"/>
      <c r="D20" s="38"/>
      <c r="E20" s="39">
        <f t="shared" si="0"/>
        <v>0</v>
      </c>
    </row>
    <row r="21" spans="1:5">
      <c r="A21" s="36"/>
      <c r="B21" s="37"/>
      <c r="C21" s="38"/>
      <c r="D21" s="38"/>
      <c r="E21" s="39">
        <f t="shared" si="0"/>
        <v>0</v>
      </c>
    </row>
    <row r="22" spans="1:5">
      <c r="A22" s="36"/>
      <c r="B22" s="37"/>
      <c r="C22" s="38"/>
      <c r="D22" s="38"/>
      <c r="E22" s="39">
        <f t="shared" si="0"/>
        <v>0</v>
      </c>
    </row>
    <row r="23" spans="1:5">
      <c r="A23" s="36"/>
      <c r="B23" s="37"/>
      <c r="C23" s="38"/>
      <c r="D23" s="38"/>
      <c r="E23" s="39">
        <f t="shared" si="0"/>
        <v>0</v>
      </c>
    </row>
    <row r="24" spans="1:5">
      <c r="A24" s="36"/>
      <c r="B24" s="37"/>
      <c r="C24" s="38"/>
      <c r="D24" s="38"/>
      <c r="E24" s="39">
        <f t="shared" si="0"/>
        <v>0</v>
      </c>
    </row>
    <row r="25" spans="1:5">
      <c r="A25" s="36"/>
      <c r="B25" s="37"/>
      <c r="C25" s="38"/>
      <c r="D25" s="38"/>
      <c r="E25" s="39">
        <f t="shared" si="0"/>
        <v>0</v>
      </c>
    </row>
    <row r="26" spans="1:5">
      <c r="A26" s="36"/>
      <c r="B26" s="37"/>
      <c r="C26" s="38"/>
      <c r="D26" s="38"/>
      <c r="E26" s="39">
        <f t="shared" si="0"/>
        <v>0</v>
      </c>
    </row>
    <row r="27" spans="1:5">
      <c r="A27" s="36"/>
      <c r="B27" s="37"/>
      <c r="C27" s="38"/>
      <c r="D27" s="38"/>
      <c r="E27" s="39">
        <f t="shared" si="0"/>
        <v>0</v>
      </c>
    </row>
    <row r="28" spans="1:5">
      <c r="A28" s="36"/>
      <c r="B28" s="37"/>
      <c r="C28" s="38"/>
      <c r="D28" s="38"/>
      <c r="E28" s="39">
        <f t="shared" si="0"/>
        <v>0</v>
      </c>
    </row>
    <row r="29" spans="1:5">
      <c r="A29" s="36"/>
      <c r="B29" s="37"/>
      <c r="C29" s="38"/>
      <c r="D29" s="38"/>
      <c r="E29" s="39">
        <f t="shared" si="0"/>
        <v>0</v>
      </c>
    </row>
    <row r="30" spans="1:5">
      <c r="A30" s="36"/>
      <c r="B30" s="37"/>
      <c r="C30" s="38"/>
      <c r="D30" s="38"/>
      <c r="E30" s="39">
        <f t="shared" si="0"/>
        <v>0</v>
      </c>
    </row>
    <row r="31" spans="1:5">
      <c r="A31" s="36"/>
      <c r="B31" s="37"/>
      <c r="C31" s="38"/>
      <c r="D31" s="38"/>
      <c r="E31" s="39">
        <f t="shared" si="0"/>
        <v>0</v>
      </c>
    </row>
    <row r="32" spans="1:5">
      <c r="A32" s="36"/>
      <c r="B32" s="37"/>
      <c r="C32" s="38"/>
      <c r="D32" s="38"/>
      <c r="E32" s="39">
        <f t="shared" si="0"/>
        <v>0</v>
      </c>
    </row>
    <row r="33" spans="1:5">
      <c r="A33" s="36"/>
      <c r="B33" s="37"/>
      <c r="C33" s="38"/>
      <c r="D33" s="38"/>
      <c r="E33" s="39">
        <f t="shared" si="0"/>
        <v>0</v>
      </c>
    </row>
    <row r="34" spans="1:5">
      <c r="A34" s="36"/>
      <c r="B34" s="37"/>
      <c r="C34" s="38"/>
      <c r="D34" s="38"/>
      <c r="E34" s="39">
        <f t="shared" si="0"/>
        <v>0</v>
      </c>
    </row>
    <row r="35" spans="1:5">
      <c r="A35" s="36"/>
      <c r="B35" s="37"/>
      <c r="C35" s="38"/>
      <c r="D35" s="38"/>
      <c r="E35" s="39">
        <f t="shared" si="0"/>
        <v>0</v>
      </c>
    </row>
    <row r="36" spans="1:5">
      <c r="A36" s="36"/>
      <c r="B36" s="37"/>
      <c r="C36" s="38"/>
      <c r="D36" s="38"/>
      <c r="E36" s="39">
        <f t="shared" si="0"/>
        <v>0</v>
      </c>
    </row>
    <row r="37" spans="1:5">
      <c r="A37" s="36"/>
      <c r="B37" s="37"/>
      <c r="C37" s="38"/>
      <c r="D37" s="38"/>
      <c r="E37" s="39">
        <f t="shared" si="0"/>
        <v>0</v>
      </c>
    </row>
    <row r="38" spans="1:5">
      <c r="A38" s="36"/>
      <c r="B38" s="37"/>
      <c r="C38" s="38"/>
      <c r="D38" s="38"/>
      <c r="E38" s="39">
        <f t="shared" si="0"/>
        <v>0</v>
      </c>
    </row>
    <row r="39" spans="1:5">
      <c r="A39" s="36"/>
      <c r="B39" s="37"/>
      <c r="C39" s="38"/>
      <c r="D39" s="38"/>
      <c r="E39" s="39">
        <f t="shared" si="0"/>
        <v>0</v>
      </c>
    </row>
    <row r="40" spans="1:5">
      <c r="A40" s="36"/>
      <c r="B40" s="37"/>
      <c r="C40" s="38"/>
      <c r="D40" s="38"/>
      <c r="E40" s="39">
        <f t="shared" si="0"/>
        <v>0</v>
      </c>
    </row>
    <row r="41" spans="1:5">
      <c r="A41" s="36"/>
      <c r="B41" s="37"/>
      <c r="C41" s="38"/>
      <c r="D41" s="38"/>
      <c r="E41" s="39">
        <f t="shared" si="0"/>
        <v>0</v>
      </c>
    </row>
    <row r="42" spans="1:5">
      <c r="A42" s="36"/>
      <c r="B42" s="37"/>
      <c r="C42" s="38"/>
      <c r="D42" s="38"/>
      <c r="E42" s="39">
        <f t="shared" si="0"/>
        <v>0</v>
      </c>
    </row>
    <row r="43" spans="1:5">
      <c r="A43" s="36"/>
      <c r="B43" s="37"/>
      <c r="C43" s="38"/>
      <c r="D43" s="38"/>
      <c r="E43" s="39">
        <f t="shared" si="0"/>
        <v>0</v>
      </c>
    </row>
    <row r="44" spans="1:5">
      <c r="A44" s="36"/>
      <c r="B44" s="37"/>
      <c r="C44" s="38"/>
      <c r="D44" s="38"/>
      <c r="E44" s="39">
        <f t="shared" si="0"/>
        <v>0</v>
      </c>
    </row>
    <row r="45" spans="1:5">
      <c r="A45" s="36"/>
      <c r="B45" s="37"/>
      <c r="C45" s="38"/>
      <c r="D45" s="38"/>
      <c r="E45" s="39">
        <f t="shared" si="0"/>
        <v>0</v>
      </c>
    </row>
    <row r="46" spans="1:5">
      <c r="A46" s="36"/>
      <c r="B46" s="37"/>
      <c r="C46" s="38"/>
      <c r="D46" s="38"/>
      <c r="E46" s="39">
        <f t="shared" si="0"/>
        <v>0</v>
      </c>
    </row>
    <row r="47" spans="1:5">
      <c r="A47" s="36"/>
      <c r="B47" s="37"/>
      <c r="C47" s="38"/>
      <c r="D47" s="38"/>
      <c r="E47" s="39">
        <f t="shared" si="0"/>
        <v>0</v>
      </c>
    </row>
    <row r="48" spans="1:5">
      <c r="A48" s="36"/>
      <c r="B48" s="37"/>
      <c r="C48" s="38"/>
      <c r="D48" s="38"/>
      <c r="E48" s="39">
        <f t="shared" si="0"/>
        <v>0</v>
      </c>
    </row>
    <row r="49" spans="1:5">
      <c r="A49" s="36"/>
      <c r="B49" s="37"/>
      <c r="C49" s="38"/>
      <c r="D49" s="38"/>
      <c r="E49" s="39">
        <f t="shared" si="0"/>
        <v>0</v>
      </c>
    </row>
    <row r="50" spans="1:5">
      <c r="A50" s="36"/>
      <c r="B50" s="37"/>
      <c r="C50" s="38"/>
      <c r="D50" s="38"/>
      <c r="E50" s="39">
        <f t="shared" si="0"/>
        <v>0</v>
      </c>
    </row>
    <row r="51" spans="1:5">
      <c r="A51" s="36"/>
      <c r="B51" s="37"/>
      <c r="C51" s="38"/>
      <c r="D51" s="38"/>
      <c r="E51" s="39">
        <f t="shared" si="0"/>
        <v>0</v>
      </c>
    </row>
    <row r="52" spans="1:5">
      <c r="A52" s="36"/>
      <c r="B52" s="37"/>
      <c r="C52" s="38"/>
      <c r="D52" s="38"/>
      <c r="E52" s="39">
        <f t="shared" si="0"/>
        <v>0</v>
      </c>
    </row>
    <row r="53" spans="1:5">
      <c r="A53" s="36"/>
      <c r="B53" s="37"/>
      <c r="C53" s="38"/>
      <c r="D53" s="38"/>
      <c r="E53" s="39">
        <f t="shared" si="0"/>
        <v>0</v>
      </c>
    </row>
    <row r="54" spans="1:5">
      <c r="A54" s="36"/>
      <c r="B54" s="37"/>
      <c r="C54" s="38"/>
      <c r="D54" s="38"/>
      <c r="E54" s="39">
        <f t="shared" si="0"/>
        <v>0</v>
      </c>
    </row>
    <row r="55" spans="1:5">
      <c r="A55" s="36"/>
      <c r="B55" s="37"/>
      <c r="C55" s="38"/>
      <c r="D55" s="38"/>
      <c r="E55" s="39">
        <f t="shared" si="0"/>
        <v>0</v>
      </c>
    </row>
    <row r="56" spans="1:5">
      <c r="A56" s="36"/>
      <c r="B56" s="37"/>
      <c r="C56" s="38"/>
      <c r="D56" s="38"/>
      <c r="E56" s="39">
        <f t="shared" si="0"/>
        <v>0</v>
      </c>
    </row>
    <row r="57" spans="1:5">
      <c r="A57" s="36"/>
      <c r="B57" s="37"/>
      <c r="C57" s="38"/>
      <c r="D57" s="38"/>
      <c r="E57" s="39">
        <f t="shared" si="0"/>
        <v>0</v>
      </c>
    </row>
    <row r="58" spans="1:5">
      <c r="A58" s="36"/>
      <c r="B58" s="37"/>
      <c r="C58" s="38"/>
      <c r="D58" s="38"/>
      <c r="E58" s="39">
        <f t="shared" si="0"/>
        <v>0</v>
      </c>
    </row>
    <row r="59" spans="1:5">
      <c r="A59" s="36"/>
      <c r="B59" s="37"/>
      <c r="C59" s="38"/>
      <c r="D59" s="38"/>
      <c r="E59" s="39">
        <f t="shared" si="0"/>
        <v>0</v>
      </c>
    </row>
    <row r="60" spans="1:5">
      <c r="A60" s="36"/>
      <c r="B60" s="37"/>
      <c r="C60" s="38"/>
      <c r="D60" s="38"/>
      <c r="E60" s="39">
        <f t="shared" si="0"/>
        <v>0</v>
      </c>
    </row>
    <row r="61" spans="1:5">
      <c r="A61" s="36"/>
      <c r="B61" s="37"/>
      <c r="C61" s="38"/>
      <c r="D61" s="38"/>
      <c r="E61" s="39">
        <f t="shared" si="0"/>
        <v>0</v>
      </c>
    </row>
    <row r="62" spans="1:5">
      <c r="A62" s="36"/>
      <c r="B62" s="37"/>
      <c r="C62" s="38"/>
      <c r="D62" s="38"/>
      <c r="E62" s="39">
        <f t="shared" si="0"/>
        <v>0</v>
      </c>
    </row>
    <row r="63" spans="1:5">
      <c r="A63" s="36"/>
      <c r="B63" s="37"/>
      <c r="C63" s="38"/>
      <c r="D63" s="38"/>
      <c r="E63" s="39">
        <f t="shared" si="0"/>
        <v>0</v>
      </c>
    </row>
    <row r="64" spans="1:5">
      <c r="A64" s="36"/>
      <c r="B64" s="37"/>
      <c r="C64" s="38"/>
      <c r="D64" s="38"/>
      <c r="E64" s="39">
        <f t="shared" si="0"/>
        <v>0</v>
      </c>
    </row>
    <row r="65" spans="1:5">
      <c r="A65" s="36"/>
      <c r="B65" s="37"/>
      <c r="C65" s="38"/>
      <c r="D65" s="38"/>
      <c r="E65" s="39">
        <f t="shared" si="0"/>
        <v>0</v>
      </c>
    </row>
    <row r="66" spans="1:5">
      <c r="A66" s="36"/>
      <c r="B66" s="37"/>
      <c r="C66" s="38"/>
      <c r="D66" s="38"/>
      <c r="E66" s="39">
        <f t="shared" si="0"/>
        <v>0</v>
      </c>
    </row>
    <row r="67" spans="1:5">
      <c r="A67" s="36"/>
      <c r="B67" s="37"/>
      <c r="C67" s="38"/>
      <c r="D67" s="38"/>
      <c r="E67" s="39">
        <f t="shared" si="0"/>
        <v>0</v>
      </c>
    </row>
    <row r="68" spans="1:5">
      <c r="A68" s="36"/>
      <c r="B68" s="37"/>
      <c r="C68" s="38"/>
      <c r="D68" s="38"/>
      <c r="E68" s="39">
        <f t="shared" si="0"/>
        <v>0</v>
      </c>
    </row>
    <row r="69" spans="1:5">
      <c r="A69" s="36"/>
      <c r="B69" s="37"/>
      <c r="C69" s="38"/>
      <c r="D69" s="38"/>
      <c r="E69" s="39">
        <f t="shared" si="0"/>
        <v>0</v>
      </c>
    </row>
    <row r="70" spans="1:5">
      <c r="A70" s="36"/>
      <c r="B70" s="37"/>
      <c r="C70" s="38"/>
      <c r="D70" s="38"/>
      <c r="E70" s="39">
        <f t="shared" si="0"/>
        <v>0</v>
      </c>
    </row>
    <row r="71" spans="1:5">
      <c r="A71" s="36"/>
      <c r="B71" s="37"/>
      <c r="C71" s="38"/>
      <c r="D71" s="38"/>
      <c r="E71" s="39">
        <f t="shared" si="0"/>
        <v>0</v>
      </c>
    </row>
    <row r="72" spans="1:5">
      <c r="A72" s="36"/>
      <c r="B72" s="37"/>
      <c r="C72" s="38"/>
      <c r="D72" s="38"/>
      <c r="E72" s="39">
        <f t="shared" ref="E72:E135" si="1">SUM(E71+C72-D72)</f>
        <v>0</v>
      </c>
    </row>
    <row r="73" spans="1:5">
      <c r="A73" s="36"/>
      <c r="B73" s="37"/>
      <c r="C73" s="38"/>
      <c r="D73" s="38"/>
      <c r="E73" s="39">
        <f t="shared" si="1"/>
        <v>0</v>
      </c>
    </row>
    <row r="74" spans="1:5">
      <c r="A74" s="36"/>
      <c r="B74" s="37"/>
      <c r="C74" s="38"/>
      <c r="D74" s="38"/>
      <c r="E74" s="39">
        <f t="shared" si="1"/>
        <v>0</v>
      </c>
    </row>
    <row r="75" spans="1:5">
      <c r="A75" s="36"/>
      <c r="B75" s="37"/>
      <c r="C75" s="38"/>
      <c r="D75" s="38"/>
      <c r="E75" s="39">
        <f t="shared" si="1"/>
        <v>0</v>
      </c>
    </row>
    <row r="76" spans="1:5">
      <c r="A76" s="36"/>
      <c r="B76" s="37"/>
      <c r="C76" s="38"/>
      <c r="D76" s="38"/>
      <c r="E76" s="39">
        <f t="shared" si="1"/>
        <v>0</v>
      </c>
    </row>
    <row r="77" spans="1:5">
      <c r="A77" s="36"/>
      <c r="B77" s="37"/>
      <c r="C77" s="38"/>
      <c r="D77" s="38"/>
      <c r="E77" s="39">
        <f t="shared" si="1"/>
        <v>0</v>
      </c>
    </row>
    <row r="78" spans="1:5">
      <c r="A78" s="36"/>
      <c r="B78" s="37"/>
      <c r="C78" s="38"/>
      <c r="D78" s="38"/>
      <c r="E78" s="39">
        <f t="shared" si="1"/>
        <v>0</v>
      </c>
    </row>
    <row r="79" spans="1:5">
      <c r="A79" s="36"/>
      <c r="B79" s="37"/>
      <c r="C79" s="38"/>
      <c r="D79" s="38"/>
      <c r="E79" s="39">
        <f t="shared" si="1"/>
        <v>0</v>
      </c>
    </row>
    <row r="80" spans="1:5">
      <c r="A80" s="36"/>
      <c r="B80" s="37"/>
      <c r="C80" s="38"/>
      <c r="D80" s="38"/>
      <c r="E80" s="39">
        <f t="shared" si="1"/>
        <v>0</v>
      </c>
    </row>
    <row r="81" spans="1:5">
      <c r="A81" s="36"/>
      <c r="B81" s="37"/>
      <c r="C81" s="38"/>
      <c r="D81" s="38"/>
      <c r="E81" s="39">
        <f t="shared" si="1"/>
        <v>0</v>
      </c>
    </row>
    <row r="82" spans="1:5">
      <c r="A82" s="36"/>
      <c r="B82" s="37"/>
      <c r="C82" s="38"/>
      <c r="D82" s="38"/>
      <c r="E82" s="39">
        <f t="shared" si="1"/>
        <v>0</v>
      </c>
    </row>
    <row r="83" spans="1:5">
      <c r="A83" s="36"/>
      <c r="B83" s="37"/>
      <c r="C83" s="38"/>
      <c r="D83" s="38"/>
      <c r="E83" s="39">
        <f t="shared" si="1"/>
        <v>0</v>
      </c>
    </row>
    <row r="84" spans="1:5">
      <c r="A84" s="36"/>
      <c r="B84" s="37"/>
      <c r="C84" s="38"/>
      <c r="D84" s="38"/>
      <c r="E84" s="39">
        <f t="shared" si="1"/>
        <v>0</v>
      </c>
    </row>
    <row r="85" spans="1:5">
      <c r="A85" s="36"/>
      <c r="B85" s="37"/>
      <c r="C85" s="38"/>
      <c r="D85" s="38"/>
      <c r="E85" s="39">
        <f t="shared" si="1"/>
        <v>0</v>
      </c>
    </row>
    <row r="86" spans="1:5">
      <c r="A86" s="36"/>
      <c r="B86" s="37"/>
      <c r="C86" s="38"/>
      <c r="D86" s="38"/>
      <c r="E86" s="39">
        <f t="shared" si="1"/>
        <v>0</v>
      </c>
    </row>
    <row r="87" spans="1:5">
      <c r="A87" s="36"/>
      <c r="B87" s="37"/>
      <c r="C87" s="38"/>
      <c r="D87" s="38"/>
      <c r="E87" s="39">
        <f t="shared" si="1"/>
        <v>0</v>
      </c>
    </row>
    <row r="88" spans="1:5">
      <c r="A88" s="36"/>
      <c r="B88" s="37"/>
      <c r="C88" s="38"/>
      <c r="D88" s="38"/>
      <c r="E88" s="39">
        <f t="shared" si="1"/>
        <v>0</v>
      </c>
    </row>
    <row r="89" spans="1:5">
      <c r="A89" s="36"/>
      <c r="B89" s="37"/>
      <c r="C89" s="38"/>
      <c r="D89" s="38"/>
      <c r="E89" s="39">
        <f t="shared" si="1"/>
        <v>0</v>
      </c>
    </row>
    <row r="90" spans="1:5">
      <c r="A90" s="36"/>
      <c r="B90" s="37"/>
      <c r="C90" s="38"/>
      <c r="D90" s="38"/>
      <c r="E90" s="39">
        <f t="shared" si="1"/>
        <v>0</v>
      </c>
    </row>
    <row r="91" spans="1:5">
      <c r="A91" s="36"/>
      <c r="B91" s="37"/>
      <c r="C91" s="38"/>
      <c r="D91" s="38"/>
      <c r="E91" s="39">
        <f t="shared" si="1"/>
        <v>0</v>
      </c>
    </row>
    <row r="92" spans="1:5">
      <c r="A92" s="36"/>
      <c r="B92" s="37"/>
      <c r="C92" s="38"/>
      <c r="D92" s="38"/>
      <c r="E92" s="39">
        <f t="shared" si="1"/>
        <v>0</v>
      </c>
    </row>
    <row r="93" spans="1:5">
      <c r="A93" s="36"/>
      <c r="B93" s="37"/>
      <c r="C93" s="38"/>
      <c r="D93" s="38"/>
      <c r="E93" s="39">
        <f t="shared" si="1"/>
        <v>0</v>
      </c>
    </row>
    <row r="94" spans="1:5">
      <c r="A94" s="36"/>
      <c r="B94" s="37"/>
      <c r="C94" s="38"/>
      <c r="D94" s="38"/>
      <c r="E94" s="39">
        <f t="shared" si="1"/>
        <v>0</v>
      </c>
    </row>
    <row r="95" spans="1:5">
      <c r="A95" s="36"/>
      <c r="B95" s="37"/>
      <c r="C95" s="38"/>
      <c r="D95" s="38"/>
      <c r="E95" s="39">
        <f t="shared" si="1"/>
        <v>0</v>
      </c>
    </row>
    <row r="96" spans="1:5">
      <c r="A96" s="36"/>
      <c r="B96" s="37"/>
      <c r="C96" s="38"/>
      <c r="D96" s="38"/>
      <c r="E96" s="39">
        <f t="shared" si="1"/>
        <v>0</v>
      </c>
    </row>
    <row r="97" spans="1:5">
      <c r="A97" s="36"/>
      <c r="B97" s="37"/>
      <c r="C97" s="38"/>
      <c r="D97" s="38"/>
      <c r="E97" s="39">
        <f t="shared" si="1"/>
        <v>0</v>
      </c>
    </row>
    <row r="98" spans="1:5">
      <c r="A98" s="36"/>
      <c r="B98" s="37"/>
      <c r="C98" s="38"/>
      <c r="D98" s="38"/>
      <c r="E98" s="39">
        <f t="shared" si="1"/>
        <v>0</v>
      </c>
    </row>
    <row r="99" spans="1:5">
      <c r="A99" s="36"/>
      <c r="B99" s="37"/>
      <c r="C99" s="38"/>
      <c r="D99" s="38"/>
      <c r="E99" s="39">
        <f t="shared" si="1"/>
        <v>0</v>
      </c>
    </row>
    <row r="100" spans="1:5">
      <c r="A100" s="36"/>
      <c r="B100" s="37"/>
      <c r="C100" s="38"/>
      <c r="D100" s="38"/>
      <c r="E100" s="39">
        <f t="shared" si="1"/>
        <v>0</v>
      </c>
    </row>
    <row r="101" spans="1:5">
      <c r="A101" s="36"/>
      <c r="B101" s="37"/>
      <c r="C101" s="38"/>
      <c r="D101" s="38"/>
      <c r="E101" s="39">
        <f t="shared" si="1"/>
        <v>0</v>
      </c>
    </row>
    <row r="102" spans="1:5">
      <c r="A102" s="36"/>
      <c r="B102" s="37"/>
      <c r="C102" s="38"/>
      <c r="D102" s="38"/>
      <c r="E102" s="39">
        <f t="shared" si="1"/>
        <v>0</v>
      </c>
    </row>
    <row r="103" spans="1:5">
      <c r="A103" s="36"/>
      <c r="B103" s="37"/>
      <c r="C103" s="38"/>
      <c r="D103" s="38"/>
      <c r="E103" s="39">
        <f t="shared" si="1"/>
        <v>0</v>
      </c>
    </row>
    <row r="104" spans="1:5">
      <c r="A104" s="36"/>
      <c r="B104" s="37"/>
      <c r="C104" s="38"/>
      <c r="D104" s="38"/>
      <c r="E104" s="39">
        <f t="shared" si="1"/>
        <v>0</v>
      </c>
    </row>
    <row r="105" spans="1:5">
      <c r="A105" s="36"/>
      <c r="B105" s="37"/>
      <c r="C105" s="38"/>
      <c r="D105" s="38"/>
      <c r="E105" s="39">
        <f t="shared" si="1"/>
        <v>0</v>
      </c>
    </row>
    <row r="106" spans="1:5">
      <c r="A106" s="36"/>
      <c r="B106" s="37"/>
      <c r="C106" s="38"/>
      <c r="D106" s="38"/>
      <c r="E106" s="39">
        <f t="shared" si="1"/>
        <v>0</v>
      </c>
    </row>
    <row r="107" spans="1:5">
      <c r="A107" s="36"/>
      <c r="B107" s="37"/>
      <c r="C107" s="38"/>
      <c r="D107" s="38"/>
      <c r="E107" s="39">
        <f t="shared" si="1"/>
        <v>0</v>
      </c>
    </row>
    <row r="108" spans="1:5">
      <c r="A108" s="36"/>
      <c r="B108" s="37"/>
      <c r="C108" s="38"/>
      <c r="D108" s="38"/>
      <c r="E108" s="39">
        <f t="shared" si="1"/>
        <v>0</v>
      </c>
    </row>
    <row r="109" spans="1:5">
      <c r="A109" s="36"/>
      <c r="B109" s="37"/>
      <c r="C109" s="38"/>
      <c r="D109" s="38"/>
      <c r="E109" s="39">
        <f t="shared" si="1"/>
        <v>0</v>
      </c>
    </row>
    <row r="110" spans="1:5">
      <c r="A110" s="36"/>
      <c r="B110" s="37"/>
      <c r="C110" s="38"/>
      <c r="D110" s="38"/>
      <c r="E110" s="39">
        <f t="shared" si="1"/>
        <v>0</v>
      </c>
    </row>
    <row r="111" spans="1:5">
      <c r="A111" s="36"/>
      <c r="B111" s="37"/>
      <c r="C111" s="38"/>
      <c r="D111" s="38"/>
      <c r="E111" s="39">
        <f t="shared" si="1"/>
        <v>0</v>
      </c>
    </row>
    <row r="112" spans="1:5">
      <c r="A112" s="36"/>
      <c r="B112" s="37"/>
      <c r="C112" s="38"/>
      <c r="D112" s="38"/>
      <c r="E112" s="39">
        <f t="shared" si="1"/>
        <v>0</v>
      </c>
    </row>
    <row r="113" spans="1:5">
      <c r="A113" s="36"/>
      <c r="B113" s="37"/>
      <c r="C113" s="38"/>
      <c r="D113" s="38"/>
      <c r="E113" s="39">
        <f t="shared" si="1"/>
        <v>0</v>
      </c>
    </row>
    <row r="114" spans="1:5">
      <c r="A114" s="36"/>
      <c r="B114" s="37"/>
      <c r="C114" s="38"/>
      <c r="D114" s="38"/>
      <c r="E114" s="39">
        <f t="shared" si="1"/>
        <v>0</v>
      </c>
    </row>
    <row r="115" spans="1:5">
      <c r="A115" s="36"/>
      <c r="B115" s="37"/>
      <c r="C115" s="38"/>
      <c r="D115" s="38"/>
      <c r="E115" s="39">
        <f t="shared" si="1"/>
        <v>0</v>
      </c>
    </row>
    <row r="116" spans="1:5">
      <c r="A116" s="36"/>
      <c r="B116" s="37"/>
      <c r="C116" s="38"/>
      <c r="D116" s="38"/>
      <c r="E116" s="39">
        <f t="shared" si="1"/>
        <v>0</v>
      </c>
    </row>
    <row r="117" spans="1:5">
      <c r="A117" s="36"/>
      <c r="B117" s="37"/>
      <c r="C117" s="38"/>
      <c r="D117" s="38"/>
      <c r="E117" s="39">
        <f t="shared" si="1"/>
        <v>0</v>
      </c>
    </row>
    <row r="118" spans="1:5">
      <c r="A118" s="36"/>
      <c r="B118" s="37"/>
      <c r="C118" s="38"/>
      <c r="D118" s="38"/>
      <c r="E118" s="39">
        <f t="shared" si="1"/>
        <v>0</v>
      </c>
    </row>
    <row r="119" spans="1:5">
      <c r="A119" s="36"/>
      <c r="B119" s="37"/>
      <c r="C119" s="38"/>
      <c r="D119" s="38"/>
      <c r="E119" s="39">
        <f t="shared" si="1"/>
        <v>0</v>
      </c>
    </row>
    <row r="120" spans="1:5">
      <c r="A120" s="36"/>
      <c r="B120" s="37"/>
      <c r="C120" s="38"/>
      <c r="D120" s="38"/>
      <c r="E120" s="39">
        <f t="shared" si="1"/>
        <v>0</v>
      </c>
    </row>
    <row r="121" spans="1:5">
      <c r="A121" s="36"/>
      <c r="B121" s="37"/>
      <c r="C121" s="38"/>
      <c r="D121" s="38"/>
      <c r="E121" s="39">
        <f t="shared" si="1"/>
        <v>0</v>
      </c>
    </row>
    <row r="122" spans="1:5">
      <c r="A122" s="36"/>
      <c r="B122" s="37"/>
      <c r="C122" s="38"/>
      <c r="D122" s="38"/>
      <c r="E122" s="39">
        <f t="shared" si="1"/>
        <v>0</v>
      </c>
    </row>
    <row r="123" spans="1:5">
      <c r="A123" s="36"/>
      <c r="B123" s="37"/>
      <c r="C123" s="38"/>
      <c r="D123" s="38"/>
      <c r="E123" s="39">
        <f t="shared" si="1"/>
        <v>0</v>
      </c>
    </row>
    <row r="124" spans="1:5">
      <c r="A124" s="36"/>
      <c r="B124" s="37"/>
      <c r="C124" s="38"/>
      <c r="D124" s="38"/>
      <c r="E124" s="39">
        <f t="shared" si="1"/>
        <v>0</v>
      </c>
    </row>
    <row r="125" spans="1:5">
      <c r="A125" s="36"/>
      <c r="B125" s="37"/>
      <c r="C125" s="38"/>
      <c r="D125" s="38"/>
      <c r="E125" s="39">
        <f t="shared" si="1"/>
        <v>0</v>
      </c>
    </row>
    <row r="126" spans="1:5">
      <c r="A126" s="36"/>
      <c r="B126" s="37"/>
      <c r="C126" s="38"/>
      <c r="D126" s="38"/>
      <c r="E126" s="39">
        <f t="shared" si="1"/>
        <v>0</v>
      </c>
    </row>
    <row r="127" spans="1:5">
      <c r="A127" s="36"/>
      <c r="B127" s="37"/>
      <c r="C127" s="38"/>
      <c r="D127" s="38"/>
      <c r="E127" s="39">
        <f t="shared" si="1"/>
        <v>0</v>
      </c>
    </row>
    <row r="128" spans="1:5">
      <c r="A128" s="36"/>
      <c r="B128" s="37"/>
      <c r="C128" s="38"/>
      <c r="D128" s="38"/>
      <c r="E128" s="39">
        <f t="shared" si="1"/>
        <v>0</v>
      </c>
    </row>
    <row r="129" spans="1:5">
      <c r="A129" s="36"/>
      <c r="B129" s="37"/>
      <c r="C129" s="38"/>
      <c r="D129" s="38"/>
      <c r="E129" s="39">
        <f t="shared" si="1"/>
        <v>0</v>
      </c>
    </row>
    <row r="130" spans="1:5">
      <c r="A130" s="36"/>
      <c r="B130" s="37"/>
      <c r="C130" s="38"/>
      <c r="D130" s="38"/>
      <c r="E130" s="39">
        <f t="shared" si="1"/>
        <v>0</v>
      </c>
    </row>
    <row r="131" spans="1:5">
      <c r="A131" s="36"/>
      <c r="B131" s="37"/>
      <c r="C131" s="38"/>
      <c r="D131" s="38"/>
      <c r="E131" s="39">
        <f t="shared" si="1"/>
        <v>0</v>
      </c>
    </row>
    <row r="132" spans="1:5">
      <c r="A132" s="36"/>
      <c r="B132" s="37"/>
      <c r="C132" s="38"/>
      <c r="D132" s="38"/>
      <c r="E132" s="39">
        <f t="shared" si="1"/>
        <v>0</v>
      </c>
    </row>
    <row r="133" spans="1:5">
      <c r="A133" s="36"/>
      <c r="B133" s="37"/>
      <c r="C133" s="38"/>
      <c r="D133" s="38"/>
      <c r="E133" s="39">
        <f t="shared" si="1"/>
        <v>0</v>
      </c>
    </row>
    <row r="134" spans="1:5">
      <c r="A134" s="36"/>
      <c r="B134" s="37"/>
      <c r="C134" s="38"/>
      <c r="D134" s="38"/>
      <c r="E134" s="39">
        <f t="shared" si="1"/>
        <v>0</v>
      </c>
    </row>
    <row r="135" spans="1:5">
      <c r="A135" s="36"/>
      <c r="B135" s="37"/>
      <c r="C135" s="38"/>
      <c r="D135" s="38"/>
      <c r="E135" s="39">
        <f t="shared" si="1"/>
        <v>0</v>
      </c>
    </row>
    <row r="136" spans="1:5">
      <c r="A136" s="36"/>
      <c r="B136" s="37"/>
      <c r="C136" s="38"/>
      <c r="D136" s="38"/>
      <c r="E136" s="39">
        <f t="shared" ref="E136:E177" si="2">SUM(E135+C136-D136)</f>
        <v>0</v>
      </c>
    </row>
    <row r="137" spans="1:5">
      <c r="A137" s="36"/>
      <c r="B137" s="37"/>
      <c r="C137" s="38"/>
      <c r="D137" s="38"/>
      <c r="E137" s="39">
        <f t="shared" si="2"/>
        <v>0</v>
      </c>
    </row>
    <row r="138" spans="1:5">
      <c r="A138" s="36"/>
      <c r="B138" s="37"/>
      <c r="C138" s="38"/>
      <c r="D138" s="38"/>
      <c r="E138" s="39">
        <f t="shared" si="2"/>
        <v>0</v>
      </c>
    </row>
    <row r="139" spans="1:5">
      <c r="A139" s="36"/>
      <c r="B139" s="37"/>
      <c r="C139" s="38"/>
      <c r="D139" s="38"/>
      <c r="E139" s="39">
        <f t="shared" si="2"/>
        <v>0</v>
      </c>
    </row>
    <row r="140" spans="1:5">
      <c r="A140" s="36"/>
      <c r="B140" s="37"/>
      <c r="C140" s="38"/>
      <c r="D140" s="38"/>
      <c r="E140" s="39">
        <f t="shared" si="2"/>
        <v>0</v>
      </c>
    </row>
    <row r="141" spans="1:5">
      <c r="A141" s="36"/>
      <c r="B141" s="37"/>
      <c r="C141" s="38"/>
      <c r="D141" s="38"/>
      <c r="E141" s="39">
        <f t="shared" si="2"/>
        <v>0</v>
      </c>
    </row>
    <row r="142" spans="1:5">
      <c r="A142" s="36"/>
      <c r="B142" s="37"/>
      <c r="C142" s="38"/>
      <c r="D142" s="38"/>
      <c r="E142" s="39">
        <f t="shared" si="2"/>
        <v>0</v>
      </c>
    </row>
    <row r="143" spans="1:5">
      <c r="A143" s="36"/>
      <c r="B143" s="37"/>
      <c r="C143" s="38"/>
      <c r="D143" s="38"/>
      <c r="E143" s="39">
        <f t="shared" si="2"/>
        <v>0</v>
      </c>
    </row>
    <row r="144" spans="1:5">
      <c r="A144" s="36"/>
      <c r="B144" s="37"/>
      <c r="C144" s="38"/>
      <c r="D144" s="38"/>
      <c r="E144" s="39">
        <f t="shared" si="2"/>
        <v>0</v>
      </c>
    </row>
    <row r="145" spans="1:5">
      <c r="A145" s="36"/>
      <c r="B145" s="37"/>
      <c r="C145" s="38"/>
      <c r="D145" s="38"/>
      <c r="E145" s="39">
        <f t="shared" si="2"/>
        <v>0</v>
      </c>
    </row>
    <row r="146" spans="1:5">
      <c r="A146" s="36"/>
      <c r="B146" s="37"/>
      <c r="C146" s="38"/>
      <c r="D146" s="38"/>
      <c r="E146" s="39">
        <f t="shared" si="2"/>
        <v>0</v>
      </c>
    </row>
    <row r="147" spans="1:5">
      <c r="A147" s="36"/>
      <c r="B147" s="37"/>
      <c r="C147" s="38"/>
      <c r="D147" s="38"/>
      <c r="E147" s="39">
        <f t="shared" si="2"/>
        <v>0</v>
      </c>
    </row>
    <row r="148" spans="1:5">
      <c r="A148" s="36"/>
      <c r="B148" s="37"/>
      <c r="C148" s="38"/>
      <c r="D148" s="38"/>
      <c r="E148" s="39">
        <f t="shared" si="2"/>
        <v>0</v>
      </c>
    </row>
    <row r="149" spans="1:5">
      <c r="A149" s="36"/>
      <c r="B149" s="37"/>
      <c r="C149" s="38"/>
      <c r="D149" s="38"/>
      <c r="E149" s="39">
        <f t="shared" si="2"/>
        <v>0</v>
      </c>
    </row>
    <row r="150" spans="1:5">
      <c r="A150" s="36"/>
      <c r="B150" s="37"/>
      <c r="C150" s="38"/>
      <c r="D150" s="38"/>
      <c r="E150" s="39">
        <f t="shared" si="2"/>
        <v>0</v>
      </c>
    </row>
    <row r="151" spans="1:5">
      <c r="A151" s="36"/>
      <c r="B151" s="37"/>
      <c r="C151" s="38"/>
      <c r="D151" s="38"/>
      <c r="E151" s="39">
        <f t="shared" si="2"/>
        <v>0</v>
      </c>
    </row>
    <row r="152" spans="1:5">
      <c r="A152" s="36"/>
      <c r="B152" s="37"/>
      <c r="C152" s="38"/>
      <c r="D152" s="38"/>
      <c r="E152" s="39">
        <f t="shared" si="2"/>
        <v>0</v>
      </c>
    </row>
    <row r="153" spans="1:5">
      <c r="A153" s="36"/>
      <c r="B153" s="37"/>
      <c r="C153" s="38"/>
      <c r="D153" s="38"/>
      <c r="E153" s="39">
        <f t="shared" si="2"/>
        <v>0</v>
      </c>
    </row>
    <row r="154" spans="1:5">
      <c r="A154" s="36"/>
      <c r="B154" s="37"/>
      <c r="C154" s="38"/>
      <c r="D154" s="38"/>
      <c r="E154" s="39">
        <f t="shared" si="2"/>
        <v>0</v>
      </c>
    </row>
    <row r="155" spans="1:5">
      <c r="A155" s="36"/>
      <c r="B155" s="37"/>
      <c r="C155" s="38"/>
      <c r="D155" s="38"/>
      <c r="E155" s="39">
        <f t="shared" si="2"/>
        <v>0</v>
      </c>
    </row>
    <row r="156" spans="1:5">
      <c r="A156" s="36"/>
      <c r="B156" s="37"/>
      <c r="C156" s="38"/>
      <c r="D156" s="38"/>
      <c r="E156" s="39">
        <f t="shared" si="2"/>
        <v>0</v>
      </c>
    </row>
    <row r="157" spans="1:5">
      <c r="A157" s="36"/>
      <c r="B157" s="37"/>
      <c r="C157" s="38"/>
      <c r="D157" s="38"/>
      <c r="E157" s="39">
        <f t="shared" si="2"/>
        <v>0</v>
      </c>
    </row>
    <row r="158" spans="1:5">
      <c r="A158" s="36"/>
      <c r="B158" s="37"/>
      <c r="C158" s="38"/>
      <c r="D158" s="38"/>
      <c r="E158" s="39">
        <f t="shared" si="2"/>
        <v>0</v>
      </c>
    </row>
    <row r="159" spans="1:5">
      <c r="A159" s="36"/>
      <c r="B159" s="37"/>
      <c r="C159" s="38"/>
      <c r="D159" s="38"/>
      <c r="E159" s="39">
        <f t="shared" si="2"/>
        <v>0</v>
      </c>
    </row>
    <row r="160" spans="1:5">
      <c r="A160" s="36"/>
      <c r="B160" s="37"/>
      <c r="C160" s="38"/>
      <c r="D160" s="38"/>
      <c r="E160" s="39">
        <f t="shared" si="2"/>
        <v>0</v>
      </c>
    </row>
    <row r="161" spans="1:5">
      <c r="A161" s="36"/>
      <c r="B161" s="37"/>
      <c r="C161" s="38"/>
      <c r="D161" s="38"/>
      <c r="E161" s="39">
        <f t="shared" si="2"/>
        <v>0</v>
      </c>
    </row>
    <row r="162" spans="1:5">
      <c r="A162" s="36"/>
      <c r="B162" s="37"/>
      <c r="C162" s="38"/>
      <c r="D162" s="38"/>
      <c r="E162" s="39">
        <f t="shared" si="2"/>
        <v>0</v>
      </c>
    </row>
    <row r="163" spans="1:5">
      <c r="A163" s="36"/>
      <c r="B163" s="37"/>
      <c r="C163" s="38"/>
      <c r="D163" s="38"/>
      <c r="E163" s="39">
        <f t="shared" si="2"/>
        <v>0</v>
      </c>
    </row>
    <row r="164" spans="1:5">
      <c r="A164" s="36"/>
      <c r="B164" s="37"/>
      <c r="C164" s="38"/>
      <c r="D164" s="38"/>
      <c r="E164" s="39">
        <f t="shared" si="2"/>
        <v>0</v>
      </c>
    </row>
    <row r="165" spans="1:5">
      <c r="A165" s="36"/>
      <c r="B165" s="37"/>
      <c r="C165" s="38"/>
      <c r="D165" s="38"/>
      <c r="E165" s="39">
        <f t="shared" si="2"/>
        <v>0</v>
      </c>
    </row>
    <row r="166" spans="1:5">
      <c r="A166" s="36"/>
      <c r="B166" s="37"/>
      <c r="C166" s="38"/>
      <c r="D166" s="38"/>
      <c r="E166" s="39">
        <f t="shared" si="2"/>
        <v>0</v>
      </c>
    </row>
    <row r="167" spans="1:5">
      <c r="A167" s="36"/>
      <c r="B167" s="37"/>
      <c r="C167" s="38"/>
      <c r="D167" s="38"/>
      <c r="E167" s="39">
        <f t="shared" si="2"/>
        <v>0</v>
      </c>
    </row>
    <row r="168" spans="1:5">
      <c r="A168" s="36"/>
      <c r="B168" s="37"/>
      <c r="C168" s="38"/>
      <c r="D168" s="38"/>
      <c r="E168" s="39">
        <f t="shared" si="2"/>
        <v>0</v>
      </c>
    </row>
    <row r="169" spans="1:5">
      <c r="A169" s="36"/>
      <c r="B169" s="37"/>
      <c r="C169" s="38"/>
      <c r="D169" s="38"/>
      <c r="E169" s="39">
        <f t="shared" si="2"/>
        <v>0</v>
      </c>
    </row>
    <row r="170" spans="1:5">
      <c r="A170" s="36"/>
      <c r="B170" s="37"/>
      <c r="C170" s="38"/>
      <c r="D170" s="38"/>
      <c r="E170" s="39">
        <f t="shared" si="2"/>
        <v>0</v>
      </c>
    </row>
    <row r="171" spans="1:5">
      <c r="A171" s="36"/>
      <c r="B171" s="37"/>
      <c r="C171" s="38"/>
      <c r="D171" s="38"/>
      <c r="E171" s="39">
        <f t="shared" si="2"/>
        <v>0</v>
      </c>
    </row>
    <row r="172" spans="1:5">
      <c r="A172" s="36"/>
      <c r="B172" s="37"/>
      <c r="C172" s="38"/>
      <c r="D172" s="38"/>
      <c r="E172" s="39">
        <f t="shared" si="2"/>
        <v>0</v>
      </c>
    </row>
    <row r="173" spans="1:5">
      <c r="A173" s="36"/>
      <c r="B173" s="37"/>
      <c r="C173" s="38"/>
      <c r="D173" s="38"/>
      <c r="E173" s="39">
        <f t="shared" si="2"/>
        <v>0</v>
      </c>
    </row>
    <row r="174" spans="1:5">
      <c r="A174" s="36"/>
      <c r="B174" s="37"/>
      <c r="C174" s="38"/>
      <c r="D174" s="38"/>
      <c r="E174" s="39">
        <f t="shared" si="2"/>
        <v>0</v>
      </c>
    </row>
    <row r="175" spans="1:5">
      <c r="A175" s="36"/>
      <c r="B175" s="37"/>
      <c r="C175" s="38"/>
      <c r="D175" s="38"/>
      <c r="E175" s="39">
        <f t="shared" si="2"/>
        <v>0</v>
      </c>
    </row>
    <row r="176" spans="1:5">
      <c r="A176" s="36"/>
      <c r="B176" s="37"/>
      <c r="C176" s="38"/>
      <c r="D176" s="38"/>
      <c r="E176" s="39">
        <f t="shared" si="2"/>
        <v>0</v>
      </c>
    </row>
    <row r="177" spans="1:5">
      <c r="A177" s="36"/>
      <c r="B177" s="37"/>
      <c r="C177" s="38"/>
      <c r="D177" s="38"/>
      <c r="E177" s="39">
        <f t="shared" si="2"/>
        <v>0</v>
      </c>
    </row>
    <row r="178" spans="1:5">
      <c r="A178" s="36"/>
      <c r="B178" s="37"/>
      <c r="C178" s="38"/>
      <c r="D178" s="38"/>
    </row>
    <row r="179" spans="1:5">
      <c r="A179" s="36"/>
      <c r="B179" s="37"/>
      <c r="C179" s="38"/>
      <c r="D179" s="38"/>
    </row>
    <row r="180" spans="1:5">
      <c r="A180" s="36"/>
      <c r="B180" s="37"/>
      <c r="C180" s="38"/>
      <c r="D180" s="38"/>
    </row>
    <row r="181" spans="1:5">
      <c r="A181" s="36"/>
      <c r="B181" s="37"/>
      <c r="C181" s="38"/>
      <c r="D181" s="38"/>
    </row>
    <row r="182" spans="1:5">
      <c r="A182" s="36"/>
      <c r="B182" s="37"/>
      <c r="C182" s="38"/>
      <c r="D182" s="38"/>
    </row>
  </sheetData>
  <sheetProtection algorithmName="SHA-512" hashValue="JdxbocYaZiYtClSEgrSoqhJ1Og4KeeAfCVVjM/PpO5sR8E2pRnSAUsvDGLwEmHIB3+a62/1I0+TKSzTh6TgAXg==" saltValue="GdqpFXQie3KDuz91uUpCcQ==" spinCount="100000" sheet="1" formatCells="0"/>
  <mergeCells count="4">
    <mergeCell ref="A2:F2"/>
    <mergeCell ref="A3:F3"/>
    <mergeCell ref="A1:F1"/>
    <mergeCell ref="A4:F4"/>
  </mergeCells>
  <pageMargins left="0.7" right="0.7" top="0.75" bottom="0.75" header="0.3" footer="0.3"/>
  <pageSetup paperSize="9" orientation="portrait" r:id="rId1"/>
  <customProperties>
    <customPr name="GUID" r:id="rId2"/>
  </customProperties>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1E9D-FD12-4788-915D-84A8C5C453A3}">
  <sheetPr codeName="Sheet25">
    <tabColor theme="5" tint="0.59999389629810485"/>
  </sheetPr>
  <dimension ref="A1:A59"/>
  <sheetViews>
    <sheetView workbookViewId="0">
      <selection activeCell="H62" sqref="H62"/>
    </sheetView>
  </sheetViews>
  <sheetFormatPr defaultRowHeight="15"/>
  <cols>
    <col min="1" max="1" width="160.90625" customWidth="1"/>
  </cols>
  <sheetData>
    <row r="1" spans="1:1" ht="15.6">
      <c r="A1" s="454" t="s">
        <v>368</v>
      </c>
    </row>
    <row r="2" spans="1:1" ht="15.6">
      <c r="A2" s="561" t="s">
        <v>369</v>
      </c>
    </row>
    <row r="3" spans="1:1" ht="30">
      <c r="A3" s="455" t="s">
        <v>709</v>
      </c>
    </row>
    <row r="4" spans="1:1" ht="57" customHeight="1">
      <c r="A4" s="455" t="s">
        <v>710</v>
      </c>
    </row>
    <row r="5" spans="1:1">
      <c r="A5" s="374" t="s">
        <v>370</v>
      </c>
    </row>
    <row r="6" spans="1:1">
      <c r="A6" s="374" t="s">
        <v>371</v>
      </c>
    </row>
    <row r="7" spans="1:1" ht="40.799999999999997" customHeight="1">
      <c r="A7" s="455" t="s">
        <v>718</v>
      </c>
    </row>
    <row r="8" spans="1:1">
      <c r="A8" s="374" t="s">
        <v>372</v>
      </c>
    </row>
    <row r="9" spans="1:1" ht="30.6">
      <c r="A9" s="455" t="s">
        <v>395</v>
      </c>
    </row>
    <row r="10" spans="1:1" ht="15.6">
      <c r="A10" s="561" t="s">
        <v>373</v>
      </c>
    </row>
    <row r="11" spans="1:1">
      <c r="A11" s="2" t="s">
        <v>711</v>
      </c>
    </row>
    <row r="12" spans="1:1">
      <c r="A12" s="2" t="s">
        <v>374</v>
      </c>
    </row>
    <row r="13" spans="1:1">
      <c r="A13" s="2" t="s">
        <v>375</v>
      </c>
    </row>
    <row r="14" spans="1:1">
      <c r="A14" s="2" t="s">
        <v>376</v>
      </c>
    </row>
    <row r="15" spans="1:1">
      <c r="A15" s="2" t="s">
        <v>377</v>
      </c>
    </row>
    <row r="16" spans="1:1">
      <c r="A16" s="2" t="s">
        <v>378</v>
      </c>
    </row>
    <row r="17" spans="1:1" ht="15.6">
      <c r="A17" s="561" t="s">
        <v>379</v>
      </c>
    </row>
    <row r="18" spans="1:1" ht="94.8" customHeight="1">
      <c r="A18" s="455" t="s">
        <v>719</v>
      </c>
    </row>
    <row r="19" spans="1:1" ht="19.8" customHeight="1">
      <c r="A19" s="455" t="s">
        <v>720</v>
      </c>
    </row>
    <row r="20" spans="1:1" ht="15.6">
      <c r="A20" s="455" t="s">
        <v>396</v>
      </c>
    </row>
    <row r="22" spans="1:1">
      <c r="A22" s="455" t="s">
        <v>699</v>
      </c>
    </row>
    <row r="23" spans="1:1">
      <c r="A23" s="455"/>
    </row>
    <row r="25" spans="1:1" ht="15.6">
      <c r="A25" s="454" t="s">
        <v>380</v>
      </c>
    </row>
    <row r="27" spans="1:1" ht="31.2">
      <c r="A27" s="455" t="s">
        <v>713</v>
      </c>
    </row>
    <row r="29" spans="1:1">
      <c r="A29" t="s">
        <v>381</v>
      </c>
    </row>
    <row r="30" spans="1:1">
      <c r="A30" t="s">
        <v>382</v>
      </c>
    </row>
    <row r="31" spans="1:1">
      <c r="A31" t="s">
        <v>383</v>
      </c>
    </row>
    <row r="32" spans="1:1">
      <c r="A32" t="s">
        <v>384</v>
      </c>
    </row>
    <row r="34" spans="1:1" ht="45">
      <c r="A34" s="455" t="s">
        <v>721</v>
      </c>
    </row>
    <row r="35" spans="1:1" ht="15.6">
      <c r="A35" s="561" t="s">
        <v>333</v>
      </c>
    </row>
    <row r="36" spans="1:1">
      <c r="A36" s="2" t="s">
        <v>385</v>
      </c>
    </row>
    <row r="37" spans="1:1">
      <c r="A37" s="2" t="s">
        <v>334</v>
      </c>
    </row>
    <row r="38" spans="1:1">
      <c r="A38" s="2" t="s">
        <v>335</v>
      </c>
    </row>
    <row r="39" spans="1:1">
      <c r="A39" s="2" t="s">
        <v>337</v>
      </c>
    </row>
    <row r="40" spans="1:1">
      <c r="A40" s="2" t="s">
        <v>386</v>
      </c>
    </row>
    <row r="42" spans="1:1">
      <c r="A42" s="2" t="s">
        <v>714</v>
      </c>
    </row>
    <row r="44" spans="1:1">
      <c r="A44" t="s">
        <v>387</v>
      </c>
    </row>
    <row r="46" spans="1:1" ht="15.6">
      <c r="A46" s="2" t="s">
        <v>397</v>
      </c>
    </row>
    <row r="48" spans="1:1">
      <c r="A48" t="s">
        <v>388</v>
      </c>
    </row>
    <row r="50" spans="1:1" ht="15.6">
      <c r="A50" s="2" t="s">
        <v>712</v>
      </c>
    </row>
    <row r="51" spans="1:1">
      <c r="A51" t="s">
        <v>389</v>
      </c>
    </row>
    <row r="52" spans="1:1">
      <c r="A52" t="s">
        <v>390</v>
      </c>
    </row>
    <row r="53" spans="1:1">
      <c r="A53" t="s">
        <v>391</v>
      </c>
    </row>
    <row r="54" spans="1:1">
      <c r="A54" t="s">
        <v>392</v>
      </c>
    </row>
    <row r="56" spans="1:1" ht="15.6">
      <c r="A56" s="561" t="s">
        <v>393</v>
      </c>
    </row>
    <row r="57" spans="1:1">
      <c r="A57" t="s">
        <v>394</v>
      </c>
    </row>
    <row r="58" spans="1:1">
      <c r="A58" s="2" t="s">
        <v>700</v>
      </c>
    </row>
    <row r="59" spans="1:1" ht="15.6">
      <c r="A59" s="2" t="s">
        <v>398</v>
      </c>
    </row>
  </sheetData>
  <sheetProtection algorithmName="SHA-512" hashValue="tceslo8w9amgEE9gb39Adfeq1xclS2Tec+/Q7VQX7mwKvBQebIlL8XyuAH5n3QOPUXwubuTT9KHK7R5XZPRfcw==" saltValue="Age6iHUhaep6ClbA3n6xOA==" spinCount="100000" sheet="1" objects="1" scenarios="1"/>
  <pageMargins left="0.7" right="0.7" top="0.75" bottom="0.75" header="0.3" footer="0.3"/>
  <customProperties>
    <customPr name="GUID" r:id="rId1"/>
  </customProperties>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AC9C9-5F38-4CBC-8227-7076D1FECE3C}">
  <sheetPr codeName="Sheet31">
    <tabColor theme="5" tint="0.59999389629810485"/>
  </sheetPr>
  <dimension ref="A1:H27"/>
  <sheetViews>
    <sheetView workbookViewId="0">
      <selection activeCell="H62" sqref="H62"/>
    </sheetView>
  </sheetViews>
  <sheetFormatPr defaultRowHeight="15"/>
  <cols>
    <col min="1" max="1" width="24.453125" customWidth="1"/>
    <col min="2" max="2" width="16" customWidth="1"/>
    <col min="3" max="3" width="7.7265625" customWidth="1"/>
    <col min="4" max="4" width="18" hidden="1" customWidth="1"/>
    <col min="5" max="5" width="19.1796875" customWidth="1"/>
    <col min="6" max="6" width="1" customWidth="1"/>
    <col min="7" max="7" width="22.36328125" customWidth="1"/>
    <col min="8" max="8" width="5.7265625" customWidth="1"/>
  </cols>
  <sheetData>
    <row r="1" spans="1:8" ht="97.8" customHeight="1">
      <c r="A1" s="987"/>
      <c r="B1" s="987"/>
      <c r="C1" s="987"/>
      <c r="D1" s="987"/>
      <c r="E1" s="987"/>
      <c r="F1" s="987"/>
      <c r="G1" s="987"/>
    </row>
    <row r="2" spans="1:8" ht="72.599999999999994" customHeight="1">
      <c r="A2" s="990" t="s">
        <v>442</v>
      </c>
      <c r="B2" s="990"/>
      <c r="C2" s="990"/>
      <c r="D2" s="990"/>
      <c r="E2" s="990"/>
      <c r="F2" s="990"/>
      <c r="G2" s="990"/>
      <c r="H2" s="472"/>
    </row>
    <row r="3" spans="1:8" ht="21.6" customHeight="1">
      <c r="A3" s="939" t="s">
        <v>443</v>
      </c>
      <c r="B3" s="939"/>
      <c r="C3" s="939"/>
      <c r="D3" s="939"/>
      <c r="E3" s="939"/>
      <c r="F3" s="939"/>
      <c r="G3" s="939"/>
      <c r="H3" s="472"/>
    </row>
    <row r="4" spans="1:8" ht="16.2" customHeight="1">
      <c r="A4" s="473" t="s">
        <v>429</v>
      </c>
      <c r="B4" s="536">
        <v>500</v>
      </c>
      <c r="C4" s="473" t="s">
        <v>430</v>
      </c>
      <c r="D4" s="991" t="s">
        <v>431</v>
      </c>
      <c r="E4" s="991"/>
      <c r="F4" s="939" t="s">
        <v>446</v>
      </c>
      <c r="G4" s="939"/>
      <c r="H4" s="472"/>
    </row>
    <row r="5" spans="1:8" ht="40.799999999999997" customHeight="1">
      <c r="A5" s="990" t="s">
        <v>447</v>
      </c>
      <c r="B5" s="990"/>
      <c r="C5" s="990"/>
      <c r="D5" s="990"/>
      <c r="E5" s="990"/>
      <c r="F5" s="990"/>
      <c r="G5" s="990"/>
      <c r="H5" s="481"/>
    </row>
    <row r="6" spans="1:8" ht="26.4" customHeight="1">
      <c r="A6" s="992" t="s">
        <v>406</v>
      </c>
      <c r="B6" s="992"/>
      <c r="C6" s="992"/>
      <c r="D6" s="992"/>
      <c r="E6" s="992"/>
      <c r="F6" s="992"/>
      <c r="G6" s="992"/>
      <c r="H6" s="992"/>
    </row>
    <row r="7" spans="1:8" ht="6" customHeight="1">
      <c r="A7" s="988"/>
      <c r="B7" s="988"/>
      <c r="C7" s="988"/>
      <c r="D7" s="988"/>
      <c r="E7" s="988"/>
      <c r="F7" s="988"/>
      <c r="G7" s="988"/>
      <c r="H7" s="988"/>
    </row>
    <row r="8" spans="1:8">
      <c r="A8" s="989" t="s">
        <v>432</v>
      </c>
      <c r="B8" s="989"/>
      <c r="C8" s="989"/>
      <c r="D8" s="989"/>
      <c r="E8" s="989"/>
      <c r="F8" s="989"/>
      <c r="G8" s="989"/>
      <c r="H8" s="472"/>
    </row>
    <row r="9" spans="1:8">
      <c r="A9" s="474" t="s">
        <v>434</v>
      </c>
      <c r="B9" s="983" t="s">
        <v>433</v>
      </c>
      <c r="C9" s="984"/>
      <c r="D9" s="985"/>
      <c r="E9" s="986" t="s">
        <v>435</v>
      </c>
      <c r="F9" s="986"/>
      <c r="G9" s="986"/>
      <c r="H9" s="472"/>
    </row>
    <row r="10" spans="1:8">
      <c r="A10" s="475"/>
      <c r="B10" s="476"/>
      <c r="C10" s="477"/>
      <c r="D10" s="478"/>
      <c r="E10" s="975"/>
      <c r="F10" s="976"/>
      <c r="G10" s="977"/>
      <c r="H10" s="472"/>
    </row>
    <row r="11" spans="1:8" ht="15" customHeight="1">
      <c r="A11" s="474" t="s">
        <v>407</v>
      </c>
      <c r="B11" s="981"/>
      <c r="C11" s="981"/>
      <c r="D11" s="981"/>
      <c r="E11" s="981"/>
      <c r="F11" s="981"/>
      <c r="G11" s="981"/>
      <c r="H11" s="472"/>
    </row>
    <row r="12" spans="1:8" ht="15" customHeight="1">
      <c r="A12" s="474" t="s">
        <v>408</v>
      </c>
      <c r="B12" s="972"/>
      <c r="C12" s="973"/>
      <c r="D12" s="973"/>
      <c r="E12" s="973"/>
      <c r="F12" s="973"/>
      <c r="G12" s="974"/>
      <c r="H12" s="472"/>
    </row>
    <row r="13" spans="1:8" ht="15" customHeight="1">
      <c r="A13" s="474" t="s">
        <v>409</v>
      </c>
      <c r="B13" s="972"/>
      <c r="C13" s="973"/>
      <c r="D13" s="973"/>
      <c r="E13" s="973"/>
      <c r="F13" s="973"/>
      <c r="G13" s="974"/>
      <c r="H13" s="472"/>
    </row>
    <row r="14" spans="1:8">
      <c r="A14" s="474" t="s">
        <v>410</v>
      </c>
      <c r="B14" s="972"/>
      <c r="C14" s="973"/>
      <c r="D14" s="973"/>
      <c r="E14" s="973"/>
      <c r="F14" s="973"/>
      <c r="G14" s="974"/>
      <c r="H14" s="472"/>
    </row>
    <row r="15" spans="1:8">
      <c r="A15" s="474" t="s">
        <v>411</v>
      </c>
      <c r="B15" s="972"/>
      <c r="C15" s="973"/>
      <c r="D15" s="973"/>
      <c r="E15" s="973"/>
      <c r="F15" s="973"/>
      <c r="G15" s="974"/>
      <c r="H15" s="472"/>
    </row>
    <row r="16" spans="1:8" ht="7.2" customHeight="1">
      <c r="A16" s="982"/>
      <c r="B16" s="982"/>
      <c r="C16" s="982"/>
      <c r="D16" s="982"/>
      <c r="E16" s="982"/>
      <c r="F16" s="982"/>
      <c r="G16" s="982"/>
      <c r="H16" s="472"/>
    </row>
    <row r="17" spans="1:8" ht="20.399999999999999" customHeight="1">
      <c r="A17" s="939" t="s">
        <v>438</v>
      </c>
      <c r="B17" s="939"/>
      <c r="C17" s="939"/>
      <c r="D17" s="939"/>
      <c r="E17" s="939"/>
      <c r="F17" s="939"/>
      <c r="G17" s="939"/>
      <c r="H17" s="472"/>
    </row>
    <row r="18" spans="1:8" ht="15" customHeight="1">
      <c r="A18" s="479" t="s">
        <v>412</v>
      </c>
      <c r="B18" s="978"/>
      <c r="C18" s="979"/>
      <c r="D18" s="979"/>
      <c r="E18" s="979"/>
      <c r="F18" s="979"/>
      <c r="G18" s="980"/>
      <c r="H18" s="472"/>
    </row>
    <row r="19" spans="1:8">
      <c r="A19" s="479" t="s">
        <v>410</v>
      </c>
      <c r="B19" s="978"/>
      <c r="C19" s="979"/>
      <c r="D19" s="979"/>
      <c r="E19" s="979"/>
      <c r="F19" s="979"/>
      <c r="G19" s="980"/>
      <c r="H19" s="472"/>
    </row>
    <row r="20" spans="1:8" ht="27.6" customHeight="1">
      <c r="A20" s="480" t="s">
        <v>436</v>
      </c>
      <c r="B20" s="978"/>
      <c r="C20" s="979"/>
      <c r="D20" s="979"/>
      <c r="E20" s="979"/>
      <c r="F20" s="979"/>
      <c r="G20" s="980"/>
      <c r="H20" s="472"/>
    </row>
    <row r="21" spans="1:8" ht="5.4" customHeight="1">
      <c r="A21" s="982"/>
      <c r="B21" s="982"/>
      <c r="C21" s="982"/>
      <c r="D21" s="982"/>
      <c r="E21" s="982"/>
      <c r="F21" s="982"/>
      <c r="G21" s="982"/>
      <c r="H21" s="472"/>
    </row>
    <row r="22" spans="1:8" ht="46.2" customHeight="1">
      <c r="A22" s="939" t="s">
        <v>444</v>
      </c>
      <c r="B22" s="939"/>
      <c r="C22" s="939"/>
      <c r="D22" s="939"/>
      <c r="E22" s="939"/>
      <c r="F22" s="939"/>
      <c r="G22" s="939"/>
      <c r="H22" s="472"/>
    </row>
    <row r="23" spans="1:8" ht="30" customHeight="1">
      <c r="A23" s="472"/>
      <c r="B23" s="971" t="s">
        <v>445</v>
      </c>
      <c r="C23" s="971"/>
      <c r="D23" s="971"/>
      <c r="E23" s="971"/>
      <c r="F23" s="472"/>
      <c r="G23" s="472"/>
      <c r="H23" s="472"/>
    </row>
    <row r="24" spans="1:8">
      <c r="A24" s="472"/>
      <c r="B24" s="971" t="s">
        <v>439</v>
      </c>
      <c r="C24" s="971"/>
      <c r="D24" s="971"/>
      <c r="E24" s="971"/>
      <c r="F24" s="472"/>
      <c r="G24" s="472"/>
      <c r="H24" s="472"/>
    </row>
    <row r="25" spans="1:8">
      <c r="A25" s="472"/>
      <c r="B25" s="971" t="s">
        <v>440</v>
      </c>
      <c r="C25" s="971"/>
      <c r="D25" s="971"/>
      <c r="E25" s="971"/>
      <c r="F25" s="472"/>
      <c r="G25" s="472"/>
      <c r="H25" s="472"/>
    </row>
    <row r="26" spans="1:8" ht="31.8" customHeight="1">
      <c r="A26" s="472"/>
      <c r="B26" s="971" t="s">
        <v>441</v>
      </c>
      <c r="C26" s="971"/>
      <c r="D26" s="971"/>
      <c r="E26" s="971"/>
      <c r="F26" s="472"/>
      <c r="G26" s="472"/>
      <c r="H26" s="472"/>
    </row>
    <row r="27" spans="1:8">
      <c r="A27" s="466"/>
    </row>
  </sheetData>
  <sheetProtection algorithmName="SHA-512" hashValue="1qijQYHRSYesY3vEUQkb9OlNY/b5SnZ3kIKQpDwhzO2bjg+3HEtK3da2K9/Z3lrWP1NHv0BnyeZDGPtAXWwJYQ==" saltValue="TfVIW5+qqqB+UcnfTCp5yQ==" spinCount="100000" sheet="1" objects="1" scenarios="1"/>
  <mergeCells count="28">
    <mergeCell ref="A1:G1"/>
    <mergeCell ref="F4:G4"/>
    <mergeCell ref="A7:H7"/>
    <mergeCell ref="A8:G8"/>
    <mergeCell ref="A2:G2"/>
    <mergeCell ref="D4:E4"/>
    <mergeCell ref="A6:H6"/>
    <mergeCell ref="A3:G3"/>
    <mergeCell ref="A5:G5"/>
    <mergeCell ref="B9:D9"/>
    <mergeCell ref="E9:G9"/>
    <mergeCell ref="A22:G22"/>
    <mergeCell ref="A17:G17"/>
    <mergeCell ref="A16:G16"/>
    <mergeCell ref="B24:E24"/>
    <mergeCell ref="B25:E25"/>
    <mergeCell ref="B26:E26"/>
    <mergeCell ref="B15:G15"/>
    <mergeCell ref="E10:G10"/>
    <mergeCell ref="B18:G18"/>
    <mergeCell ref="B19:G19"/>
    <mergeCell ref="B20:G20"/>
    <mergeCell ref="B23:E23"/>
    <mergeCell ref="B11:G11"/>
    <mergeCell ref="B12:G12"/>
    <mergeCell ref="B13:G13"/>
    <mergeCell ref="B14:G14"/>
    <mergeCell ref="A21:G21"/>
  </mergeCells>
  <hyperlinks>
    <hyperlink ref="A22" r:id="rId1" display="http://www.svp.org.uk/privacy-policy" xr:uid="{F4D8E324-C7CE-4C22-A2C1-1F214CD3A4BB}"/>
    <hyperlink ref="B26" r:id="rId2" display="http://www.svp.org.uk/" xr:uid="{D98025FC-8ADD-4210-AA8A-8002DD954532}"/>
  </hyperlinks>
  <pageMargins left="0.7" right="0.7" top="0.75" bottom="0.75" header="0.3" footer="0.3"/>
  <customProperties>
    <customPr name="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31073" r:id="rId6" name="Check Box 1">
              <controlPr defaultSize="0" autoFill="0" autoLine="0" autoPict="0">
                <anchor moveWithCells="1">
                  <from>
                    <xdr:col>4</xdr:col>
                    <xdr:colOff>1371600</xdr:colOff>
                    <xdr:row>4</xdr:row>
                    <xdr:rowOff>449580</xdr:rowOff>
                  </from>
                  <to>
                    <xdr:col>6</xdr:col>
                    <xdr:colOff>38100</xdr:colOff>
                    <xdr:row>6</xdr:row>
                    <xdr:rowOff>38100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064F0-5590-4DE6-B2E3-3794319B6557}">
  <sheetPr codeName="Sheet32">
    <tabColor theme="5" tint="0.59999389629810485"/>
  </sheetPr>
  <dimension ref="A1:I70"/>
  <sheetViews>
    <sheetView workbookViewId="0">
      <selection activeCell="H62" sqref="H62"/>
    </sheetView>
  </sheetViews>
  <sheetFormatPr defaultRowHeight="15"/>
  <cols>
    <col min="1" max="1" width="16.1796875" customWidth="1"/>
    <col min="2" max="2" width="37" customWidth="1"/>
    <col min="3" max="3" width="10.1796875" customWidth="1"/>
    <col min="4" max="4" width="7.90625" customWidth="1"/>
    <col min="6" max="6" width="23.26953125" customWidth="1"/>
    <col min="7" max="7" width="1.6328125" customWidth="1"/>
    <col min="8" max="8" width="7.81640625" customWidth="1"/>
    <col min="9" max="9" width="2.54296875" customWidth="1"/>
  </cols>
  <sheetData>
    <row r="1" spans="1:9" ht="84" customHeight="1"/>
    <row r="2" spans="1:9" ht="17.399999999999999">
      <c r="A2" s="1008" t="s">
        <v>413</v>
      </c>
      <c r="B2" s="1008"/>
      <c r="C2" s="1008"/>
      <c r="D2" s="1008"/>
      <c r="E2" s="1008"/>
      <c r="F2" s="1008"/>
      <c r="G2" s="1008"/>
      <c r="H2" s="1008"/>
      <c r="I2" s="1008"/>
    </row>
    <row r="3" spans="1:9" ht="30" customHeight="1">
      <c r="A3" s="1009" t="s">
        <v>437</v>
      </c>
      <c r="B3" s="1009"/>
      <c r="C3" s="1009"/>
      <c r="D3" s="1009"/>
      <c r="E3" s="1009"/>
      <c r="F3" s="1009"/>
      <c r="G3" s="1009"/>
      <c r="H3" s="1009"/>
      <c r="I3" s="1009"/>
    </row>
    <row r="4" spans="1:9" ht="21" customHeight="1">
      <c r="A4" s="1010" t="s">
        <v>414</v>
      </c>
      <c r="B4" s="1010"/>
      <c r="C4" s="1010"/>
      <c r="D4" s="1010"/>
      <c r="E4" s="1010"/>
      <c r="F4" s="1010"/>
      <c r="G4" s="1010"/>
      <c r="H4" s="1010"/>
      <c r="I4" s="1010"/>
    </row>
    <row r="5" spans="1:9">
      <c r="A5" s="1011" t="s">
        <v>450</v>
      </c>
      <c r="B5" s="1000"/>
      <c r="C5" s="1000"/>
      <c r="D5" s="1000"/>
      <c r="E5" s="1000"/>
      <c r="F5" s="1000"/>
      <c r="G5" s="1000"/>
      <c r="H5" s="1000"/>
      <c r="I5" s="1000"/>
    </row>
    <row r="6" spans="1:9">
      <c r="A6" s="999" t="s">
        <v>451</v>
      </c>
      <c r="B6" s="1000"/>
      <c r="C6" s="1000"/>
      <c r="D6" s="1000"/>
      <c r="E6" s="1000"/>
      <c r="F6" s="1000"/>
      <c r="G6" s="1000"/>
      <c r="H6" s="1000"/>
      <c r="I6" s="1000"/>
    </row>
    <row r="7" spans="1:9">
      <c r="A7" s="999" t="s">
        <v>452</v>
      </c>
      <c r="B7" s="1000"/>
      <c r="C7" s="1000"/>
      <c r="D7" s="1000"/>
      <c r="E7" s="1000"/>
      <c r="F7" s="1000"/>
      <c r="G7" s="1000"/>
      <c r="H7" s="1000"/>
      <c r="I7" s="1000"/>
    </row>
    <row r="8" spans="1:9" ht="63.6" customHeight="1">
      <c r="A8" s="482"/>
      <c r="B8" s="1001" t="s">
        <v>416</v>
      </c>
      <c r="C8" s="1001"/>
      <c r="D8" s="1001"/>
      <c r="E8" s="1001"/>
      <c r="F8" s="1001"/>
      <c r="G8" s="1001"/>
      <c r="H8" s="1001"/>
      <c r="I8" s="2"/>
    </row>
    <row r="9" spans="1:9" ht="12" customHeight="1">
      <c r="A9" s="1002"/>
      <c r="B9" s="1002"/>
      <c r="C9" s="1002"/>
      <c r="D9" s="1002"/>
      <c r="E9" s="1002"/>
      <c r="F9" s="1002"/>
      <c r="G9" s="1002"/>
      <c r="H9" s="1002"/>
      <c r="I9" s="1002"/>
    </row>
    <row r="10" spans="1:9" ht="45.6" customHeight="1">
      <c r="A10" s="1001" t="s">
        <v>415</v>
      </c>
      <c r="B10" s="1001"/>
      <c r="C10" s="1001"/>
      <c r="D10" s="1001"/>
      <c r="E10" s="1001"/>
      <c r="F10" s="1001"/>
      <c r="G10" s="1001"/>
      <c r="H10" s="1001"/>
      <c r="I10" s="1001"/>
    </row>
    <row r="11" spans="1:9" ht="15" customHeight="1">
      <c r="A11" s="1003"/>
      <c r="B11" s="1003"/>
      <c r="C11" s="1003"/>
      <c r="D11" s="1003"/>
      <c r="E11" s="1003"/>
      <c r="F11" s="1003"/>
      <c r="G11" s="1003"/>
      <c r="H11" s="1003"/>
      <c r="I11" s="469"/>
    </row>
    <row r="12" spans="1:9" ht="36" customHeight="1">
      <c r="A12" s="483" t="s">
        <v>417</v>
      </c>
      <c r="B12" s="484" t="s">
        <v>418</v>
      </c>
      <c r="C12" s="485" t="s">
        <v>419</v>
      </c>
      <c r="D12" s="468" t="s">
        <v>448</v>
      </c>
      <c r="E12" s="483" t="s">
        <v>420</v>
      </c>
      <c r="F12" s="1006" t="s">
        <v>421</v>
      </c>
      <c r="G12" s="1006"/>
      <c r="H12" s="468" t="s">
        <v>449</v>
      </c>
      <c r="I12" s="2"/>
    </row>
    <row r="13" spans="1:9">
      <c r="A13" s="486"/>
      <c r="B13" s="486"/>
      <c r="C13" s="486"/>
      <c r="D13" s="487"/>
      <c r="E13" s="486"/>
      <c r="F13" s="1007"/>
      <c r="G13" s="1007"/>
      <c r="H13" s="487"/>
      <c r="I13" s="2"/>
    </row>
    <row r="14" spans="1:9">
      <c r="A14" s="488"/>
      <c r="B14" s="488"/>
      <c r="C14" s="488"/>
      <c r="D14" s="487"/>
      <c r="E14" s="488"/>
      <c r="F14" s="995"/>
      <c r="G14" s="995"/>
      <c r="H14" s="487"/>
      <c r="I14" s="2"/>
    </row>
    <row r="15" spans="1:9">
      <c r="A15" s="488"/>
      <c r="B15" s="488"/>
      <c r="C15" s="488"/>
      <c r="D15" s="487"/>
      <c r="E15" s="488"/>
      <c r="F15" s="995"/>
      <c r="G15" s="995"/>
      <c r="H15" s="487"/>
      <c r="I15" s="2"/>
    </row>
    <row r="16" spans="1:9">
      <c r="A16" s="488"/>
      <c r="B16" s="488"/>
      <c r="C16" s="488"/>
      <c r="D16" s="487"/>
      <c r="E16" s="488"/>
      <c r="F16" s="995"/>
      <c r="G16" s="995"/>
      <c r="H16" s="487"/>
      <c r="I16" s="2"/>
    </row>
    <row r="17" spans="1:9">
      <c r="A17" s="488"/>
      <c r="B17" s="488"/>
      <c r="C17" s="488"/>
      <c r="D17" s="487"/>
      <c r="E17" s="488"/>
      <c r="F17" s="995"/>
      <c r="G17" s="995"/>
      <c r="H17" s="487"/>
      <c r="I17" s="2"/>
    </row>
    <row r="18" spans="1:9">
      <c r="A18" s="488"/>
      <c r="B18" s="488"/>
      <c r="C18" s="488"/>
      <c r="D18" s="487"/>
      <c r="E18" s="488"/>
      <c r="F18" s="995"/>
      <c r="G18" s="995"/>
      <c r="H18" s="487"/>
      <c r="I18" s="2"/>
    </row>
    <row r="19" spans="1:9">
      <c r="A19" s="488"/>
      <c r="B19" s="488"/>
      <c r="C19" s="488"/>
      <c r="D19" s="487"/>
      <c r="E19" s="488"/>
      <c r="F19" s="995"/>
      <c r="G19" s="995"/>
      <c r="H19" s="487"/>
      <c r="I19" s="2"/>
    </row>
    <row r="20" spans="1:9">
      <c r="A20" s="488"/>
      <c r="B20" s="488"/>
      <c r="C20" s="488"/>
      <c r="D20" s="487"/>
      <c r="E20" s="488"/>
      <c r="F20" s="995"/>
      <c r="G20" s="995"/>
      <c r="H20" s="487"/>
      <c r="I20" s="2"/>
    </row>
    <row r="21" spans="1:9">
      <c r="A21" s="488"/>
      <c r="B21" s="488"/>
      <c r="C21" s="488"/>
      <c r="D21" s="487"/>
      <c r="E21" s="488"/>
      <c r="F21" s="995"/>
      <c r="G21" s="995"/>
      <c r="H21" s="487"/>
      <c r="I21" s="2"/>
    </row>
    <row r="22" spans="1:9">
      <c r="A22" s="488"/>
      <c r="B22" s="488"/>
      <c r="C22" s="488"/>
      <c r="D22" s="487"/>
      <c r="E22" s="488"/>
      <c r="F22" s="995"/>
      <c r="G22" s="995"/>
      <c r="H22" s="487"/>
      <c r="I22" s="2"/>
    </row>
    <row r="23" spans="1:9">
      <c r="A23" s="488"/>
      <c r="B23" s="488"/>
      <c r="C23" s="488"/>
      <c r="D23" s="487"/>
      <c r="E23" s="488"/>
      <c r="F23" s="995"/>
      <c r="G23" s="995"/>
      <c r="H23" s="487"/>
      <c r="I23" s="2"/>
    </row>
    <row r="24" spans="1:9">
      <c r="A24" s="488"/>
      <c r="B24" s="488"/>
      <c r="C24" s="488"/>
      <c r="D24" s="487"/>
      <c r="E24" s="488"/>
      <c r="F24" s="995"/>
      <c r="G24" s="995"/>
      <c r="H24" s="487"/>
      <c r="I24" s="2"/>
    </row>
    <row r="25" spans="1:9">
      <c r="A25" s="488"/>
      <c r="B25" s="488"/>
      <c r="C25" s="488"/>
      <c r="D25" s="487"/>
      <c r="E25" s="488"/>
      <c r="F25" s="995"/>
      <c r="G25" s="995"/>
      <c r="H25" s="487"/>
      <c r="I25" s="2"/>
    </row>
    <row r="26" spans="1:9">
      <c r="A26" s="488"/>
      <c r="B26" s="488"/>
      <c r="C26" s="488"/>
      <c r="D26" s="487"/>
      <c r="E26" s="488"/>
      <c r="F26" s="995"/>
      <c r="G26" s="995"/>
      <c r="H26" s="487"/>
      <c r="I26" s="2"/>
    </row>
    <row r="27" spans="1:9">
      <c r="A27" s="488"/>
      <c r="B27" s="488"/>
      <c r="C27" s="488"/>
      <c r="D27" s="487"/>
      <c r="E27" s="488"/>
      <c r="F27" s="1004"/>
      <c r="G27" s="1005"/>
      <c r="H27" s="487"/>
      <c r="I27" s="2"/>
    </row>
    <row r="28" spans="1:9">
      <c r="A28" s="488"/>
      <c r="B28" s="488"/>
      <c r="C28" s="488"/>
      <c r="D28" s="487"/>
      <c r="E28" s="488"/>
      <c r="F28" s="995"/>
      <c r="G28" s="995"/>
      <c r="H28" s="487"/>
      <c r="I28" s="2"/>
    </row>
    <row r="29" spans="1:9">
      <c r="A29" s="488"/>
      <c r="B29" s="488"/>
      <c r="C29" s="488"/>
      <c r="D29" s="487"/>
      <c r="E29" s="488"/>
      <c r="F29" s="995"/>
      <c r="G29" s="995"/>
      <c r="H29" s="487"/>
      <c r="I29" s="2"/>
    </row>
    <row r="30" spans="1:9">
      <c r="A30" s="488"/>
      <c r="B30" s="488"/>
      <c r="C30" s="488"/>
      <c r="D30" s="487"/>
      <c r="E30" s="488"/>
      <c r="F30" s="995"/>
      <c r="G30" s="995"/>
      <c r="H30" s="487"/>
      <c r="I30" s="2"/>
    </row>
    <row r="31" spans="1:9">
      <c r="A31" s="488"/>
      <c r="B31" s="488"/>
      <c r="C31" s="488"/>
      <c r="D31" s="487"/>
      <c r="E31" s="488"/>
      <c r="F31" s="995"/>
      <c r="G31" s="995"/>
      <c r="H31" s="487"/>
      <c r="I31" s="2"/>
    </row>
    <row r="32" spans="1:9">
      <c r="A32" s="488"/>
      <c r="B32" s="488"/>
      <c r="C32" s="488"/>
      <c r="D32" s="487"/>
      <c r="E32" s="488"/>
      <c r="F32" s="995"/>
      <c r="G32" s="995"/>
      <c r="H32" s="487"/>
      <c r="I32" s="2"/>
    </row>
    <row r="33" spans="1:9">
      <c r="A33" s="488"/>
      <c r="B33" s="488"/>
      <c r="C33" s="488"/>
      <c r="D33" s="487"/>
      <c r="E33" s="488"/>
      <c r="F33" s="995"/>
      <c r="G33" s="995"/>
      <c r="H33" s="487"/>
      <c r="I33" s="2"/>
    </row>
    <row r="34" spans="1:9">
      <c r="A34" s="488"/>
      <c r="B34" s="488"/>
      <c r="C34" s="488"/>
      <c r="D34" s="487"/>
      <c r="E34" s="488"/>
      <c r="F34" s="995"/>
      <c r="G34" s="995"/>
      <c r="H34" s="487"/>
      <c r="I34" s="2"/>
    </row>
    <row r="35" spans="1:9">
      <c r="A35" s="488"/>
      <c r="B35" s="488"/>
      <c r="C35" s="488"/>
      <c r="D35" s="487"/>
      <c r="E35" s="488"/>
      <c r="F35" s="995"/>
      <c r="G35" s="995"/>
      <c r="H35" s="487"/>
      <c r="I35" s="2"/>
    </row>
    <row r="36" spans="1:9">
      <c r="A36" s="488"/>
      <c r="B36" s="488"/>
      <c r="C36" s="488"/>
      <c r="D36" s="487"/>
      <c r="E36" s="488"/>
      <c r="F36" s="995"/>
      <c r="G36" s="995"/>
      <c r="H36" s="487"/>
      <c r="I36" s="2"/>
    </row>
    <row r="37" spans="1:9">
      <c r="A37" s="488"/>
      <c r="B37" s="488"/>
      <c r="C37" s="488"/>
      <c r="D37" s="487"/>
      <c r="E37" s="488"/>
      <c r="F37" s="995"/>
      <c r="G37" s="995"/>
      <c r="H37" s="487"/>
      <c r="I37" s="2"/>
    </row>
    <row r="38" spans="1:9">
      <c r="A38" s="488"/>
      <c r="B38" s="488"/>
      <c r="C38" s="488"/>
      <c r="D38" s="487"/>
      <c r="E38" s="488"/>
      <c r="F38" s="995"/>
      <c r="G38" s="995"/>
      <c r="H38" s="487"/>
      <c r="I38" s="2"/>
    </row>
    <row r="39" spans="1:9">
      <c r="A39" s="488"/>
      <c r="B39" s="488"/>
      <c r="C39" s="488"/>
      <c r="D39" s="487"/>
      <c r="E39" s="488"/>
      <c r="F39" s="995"/>
      <c r="G39" s="995"/>
      <c r="H39" s="487"/>
      <c r="I39" s="2"/>
    </row>
    <row r="40" spans="1:9">
      <c r="A40" s="488"/>
      <c r="B40" s="488"/>
      <c r="C40" s="488"/>
      <c r="D40" s="487"/>
      <c r="E40" s="488"/>
      <c r="F40" s="995"/>
      <c r="G40" s="995"/>
      <c r="H40" s="487"/>
      <c r="I40" s="2"/>
    </row>
    <row r="41" spans="1:9" ht="26.4" customHeight="1">
      <c r="A41" s="998" t="s">
        <v>422</v>
      </c>
      <c r="B41" s="998"/>
      <c r="C41" s="998"/>
      <c r="D41" s="998"/>
      <c r="E41" s="998"/>
      <c r="F41" s="998"/>
      <c r="G41" s="998"/>
      <c r="H41" s="998"/>
      <c r="I41" s="998"/>
    </row>
    <row r="42" spans="1:9" ht="42" customHeight="1">
      <c r="A42" s="998" t="s">
        <v>416</v>
      </c>
      <c r="B42" s="998"/>
      <c r="C42" s="998"/>
      <c r="D42" s="998"/>
      <c r="E42" s="998"/>
      <c r="F42" s="998"/>
      <c r="G42" s="998"/>
      <c r="H42" s="998"/>
      <c r="I42" s="998"/>
    </row>
    <row r="43" spans="1:9">
      <c r="A43" s="996" t="s">
        <v>423</v>
      </c>
      <c r="B43" s="996"/>
      <c r="C43" s="997"/>
      <c r="D43" s="997"/>
      <c r="E43" s="997"/>
      <c r="F43" s="2"/>
      <c r="G43" s="2"/>
      <c r="H43" s="2"/>
      <c r="I43" s="2"/>
    </row>
    <row r="44" spans="1:9">
      <c r="A44" s="996" t="s">
        <v>424</v>
      </c>
      <c r="B44" s="996"/>
      <c r="C44" s="997"/>
      <c r="D44" s="997"/>
      <c r="E44" s="997"/>
      <c r="F44" s="2"/>
      <c r="G44" s="2"/>
      <c r="H44" s="2"/>
      <c r="I44" s="2"/>
    </row>
    <row r="45" spans="1:9">
      <c r="A45" s="996" t="s">
        <v>425</v>
      </c>
      <c r="B45" s="996"/>
      <c r="C45" s="997"/>
      <c r="D45" s="997"/>
      <c r="E45" s="997"/>
      <c r="F45" s="2"/>
      <c r="G45" s="2"/>
      <c r="H45" s="2"/>
      <c r="I45" s="2"/>
    </row>
    <row r="46" spans="1:9">
      <c r="A46" s="2"/>
      <c r="B46" s="2"/>
      <c r="C46" s="2"/>
      <c r="D46" s="2"/>
      <c r="E46" s="2"/>
      <c r="F46" s="2"/>
      <c r="G46" s="2"/>
      <c r="H46" s="2"/>
      <c r="I46" s="2"/>
    </row>
    <row r="47" spans="1:9" ht="85.8" customHeight="1">
      <c r="A47" s="471" t="s">
        <v>426</v>
      </c>
      <c r="B47" s="993" t="s">
        <v>428</v>
      </c>
      <c r="C47" s="993"/>
      <c r="D47" s="993"/>
      <c r="E47" s="993"/>
      <c r="F47" s="993"/>
      <c r="G47" s="2"/>
      <c r="H47" s="2"/>
      <c r="I47" s="2"/>
    </row>
    <row r="48" spans="1:9">
      <c r="A48" s="2"/>
      <c r="B48" s="994" t="s">
        <v>427</v>
      </c>
      <c r="C48" s="994"/>
      <c r="D48" s="994"/>
      <c r="E48" s="994"/>
      <c r="F48" s="994"/>
      <c r="G48" s="2"/>
      <c r="H48" s="2"/>
      <c r="I48" s="2"/>
    </row>
    <row r="49" spans="1:9">
      <c r="A49" s="470"/>
      <c r="B49" s="470"/>
      <c r="C49" s="470"/>
      <c r="D49" s="470"/>
      <c r="E49" s="470"/>
      <c r="F49" s="470"/>
      <c r="G49" s="470"/>
      <c r="H49" s="470"/>
      <c r="I49" s="470"/>
    </row>
    <row r="50" spans="1:9">
      <c r="A50" s="470"/>
      <c r="B50" s="470"/>
      <c r="C50" s="470"/>
      <c r="D50" s="470"/>
      <c r="E50" s="470"/>
      <c r="F50" s="470"/>
      <c r="G50" s="470"/>
      <c r="H50" s="470"/>
      <c r="I50" s="470"/>
    </row>
    <row r="70" spans="2:2">
      <c r="B70" s="467"/>
    </row>
  </sheetData>
  <sheetProtection algorithmName="SHA-512" hashValue="0Y9JCoaR2ZvbBmih1ifznAaaGCY227RmUTbrqwQAtsjhEXDmACn3Ha7YUYEeJqU677Aou2uxddiAduwfHhIkCQ==" saltValue="XkpjyfSodIGcyOoe+mNiTA==" spinCount="100000" sheet="1" objects="1" scenarios="1"/>
  <mergeCells count="49">
    <mergeCell ref="A2:I2"/>
    <mergeCell ref="A3:I3"/>
    <mergeCell ref="A4:I4"/>
    <mergeCell ref="A5:I5"/>
    <mergeCell ref="A6:I6"/>
    <mergeCell ref="A7:I7"/>
    <mergeCell ref="B8:H8"/>
    <mergeCell ref="A9:I9"/>
    <mergeCell ref="A11:H11"/>
    <mergeCell ref="F35:G35"/>
    <mergeCell ref="F27:G27"/>
    <mergeCell ref="F32:G32"/>
    <mergeCell ref="F33:G33"/>
    <mergeCell ref="F34:G34"/>
    <mergeCell ref="F14:G14"/>
    <mergeCell ref="F15:G15"/>
    <mergeCell ref="F16:G16"/>
    <mergeCell ref="A10:I10"/>
    <mergeCell ref="F12:G12"/>
    <mergeCell ref="F13:G13"/>
    <mergeCell ref="F36:G36"/>
    <mergeCell ref="F17:G17"/>
    <mergeCell ref="F18:G18"/>
    <mergeCell ref="F37:G37"/>
    <mergeCell ref="F26:G26"/>
    <mergeCell ref="F28:G28"/>
    <mergeCell ref="F29:G29"/>
    <mergeCell ref="F30:G30"/>
    <mergeCell ref="F20:G20"/>
    <mergeCell ref="F21:G21"/>
    <mergeCell ref="F22:G22"/>
    <mergeCell ref="F23:G23"/>
    <mergeCell ref="F24:G24"/>
    <mergeCell ref="F25:G25"/>
    <mergeCell ref="F19:G19"/>
    <mergeCell ref="F31:G31"/>
    <mergeCell ref="B47:F47"/>
    <mergeCell ref="B48:F48"/>
    <mergeCell ref="F38:G38"/>
    <mergeCell ref="F39:G39"/>
    <mergeCell ref="F40:G40"/>
    <mergeCell ref="A43:B43"/>
    <mergeCell ref="A44:B44"/>
    <mergeCell ref="A45:B45"/>
    <mergeCell ref="C43:E43"/>
    <mergeCell ref="C44:E44"/>
    <mergeCell ref="C45:E45"/>
    <mergeCell ref="A41:I41"/>
    <mergeCell ref="A42:I42"/>
  </mergeCells>
  <pageMargins left="0.7" right="0.7" top="0.75" bottom="0.75" header="0.3" footer="0.3"/>
  <customProperties>
    <customPr name="GUID" r:id="rId1"/>
  </customProperties>
  <drawing r:id="rId2"/>
  <legacyDrawing r:id="rId3"/>
  <mc:AlternateContent xmlns:mc="http://schemas.openxmlformats.org/markup-compatibility/2006">
    <mc:Choice Requires="x14">
      <controls>
        <mc:AlternateContent xmlns:mc="http://schemas.openxmlformats.org/markup-compatibility/2006">
          <mc:Choice Requires="x14">
            <control shapeId="132098" r:id="rId4" name="Check Box 2">
              <controlPr defaultSize="0" autoFill="0" autoLine="0" autoPict="0">
                <anchor moveWithCells="1">
                  <from>
                    <xdr:col>7</xdr:col>
                    <xdr:colOff>228600</xdr:colOff>
                    <xdr:row>12</xdr:row>
                    <xdr:rowOff>0</xdr:rowOff>
                  </from>
                  <to>
                    <xdr:col>7</xdr:col>
                    <xdr:colOff>518160</xdr:colOff>
                    <xdr:row>13</xdr:row>
                    <xdr:rowOff>38100</xdr:rowOff>
                  </to>
                </anchor>
              </controlPr>
            </control>
          </mc:Choice>
        </mc:AlternateContent>
        <mc:AlternateContent xmlns:mc="http://schemas.openxmlformats.org/markup-compatibility/2006">
          <mc:Choice Requires="x14">
            <control shapeId="132099" r:id="rId5" name="Check Box 3">
              <controlPr defaultSize="0" autoFill="0" autoLine="0" autoPict="0">
                <anchor moveWithCells="1">
                  <from>
                    <xdr:col>7</xdr:col>
                    <xdr:colOff>228600</xdr:colOff>
                    <xdr:row>12</xdr:row>
                    <xdr:rowOff>289560</xdr:rowOff>
                  </from>
                  <to>
                    <xdr:col>7</xdr:col>
                    <xdr:colOff>518160</xdr:colOff>
                    <xdr:row>14</xdr:row>
                    <xdr:rowOff>38100</xdr:rowOff>
                  </to>
                </anchor>
              </controlPr>
            </control>
          </mc:Choice>
        </mc:AlternateContent>
        <mc:AlternateContent xmlns:mc="http://schemas.openxmlformats.org/markup-compatibility/2006">
          <mc:Choice Requires="x14">
            <control shapeId="132100" r:id="rId6" name="Check Box 4">
              <controlPr defaultSize="0" autoFill="0" autoLine="0" autoPict="0">
                <anchor moveWithCells="1">
                  <from>
                    <xdr:col>7</xdr:col>
                    <xdr:colOff>228600</xdr:colOff>
                    <xdr:row>13</xdr:row>
                    <xdr:rowOff>289560</xdr:rowOff>
                  </from>
                  <to>
                    <xdr:col>7</xdr:col>
                    <xdr:colOff>518160</xdr:colOff>
                    <xdr:row>15</xdr:row>
                    <xdr:rowOff>38100</xdr:rowOff>
                  </to>
                </anchor>
              </controlPr>
            </control>
          </mc:Choice>
        </mc:AlternateContent>
        <mc:AlternateContent xmlns:mc="http://schemas.openxmlformats.org/markup-compatibility/2006">
          <mc:Choice Requires="x14">
            <control shapeId="132101" r:id="rId7" name="Check Box 5">
              <controlPr defaultSize="0" autoFill="0" autoLine="0" autoPict="0">
                <anchor moveWithCells="1">
                  <from>
                    <xdr:col>7</xdr:col>
                    <xdr:colOff>228600</xdr:colOff>
                    <xdr:row>14</xdr:row>
                    <xdr:rowOff>289560</xdr:rowOff>
                  </from>
                  <to>
                    <xdr:col>7</xdr:col>
                    <xdr:colOff>518160</xdr:colOff>
                    <xdr:row>16</xdr:row>
                    <xdr:rowOff>38100</xdr:rowOff>
                  </to>
                </anchor>
              </controlPr>
            </control>
          </mc:Choice>
        </mc:AlternateContent>
        <mc:AlternateContent xmlns:mc="http://schemas.openxmlformats.org/markup-compatibility/2006">
          <mc:Choice Requires="x14">
            <control shapeId="132102" r:id="rId8" name="Check Box 6">
              <controlPr defaultSize="0" autoFill="0" autoLine="0" autoPict="0">
                <anchor moveWithCells="1">
                  <from>
                    <xdr:col>7</xdr:col>
                    <xdr:colOff>228600</xdr:colOff>
                    <xdr:row>15</xdr:row>
                    <xdr:rowOff>289560</xdr:rowOff>
                  </from>
                  <to>
                    <xdr:col>7</xdr:col>
                    <xdr:colOff>518160</xdr:colOff>
                    <xdr:row>17</xdr:row>
                    <xdr:rowOff>38100</xdr:rowOff>
                  </to>
                </anchor>
              </controlPr>
            </control>
          </mc:Choice>
        </mc:AlternateContent>
        <mc:AlternateContent xmlns:mc="http://schemas.openxmlformats.org/markup-compatibility/2006">
          <mc:Choice Requires="x14">
            <control shapeId="132103" r:id="rId9" name="Check Box 7">
              <controlPr defaultSize="0" autoFill="0" autoLine="0" autoPict="0">
                <anchor moveWithCells="1">
                  <from>
                    <xdr:col>7</xdr:col>
                    <xdr:colOff>228600</xdr:colOff>
                    <xdr:row>16</xdr:row>
                    <xdr:rowOff>289560</xdr:rowOff>
                  </from>
                  <to>
                    <xdr:col>7</xdr:col>
                    <xdr:colOff>518160</xdr:colOff>
                    <xdr:row>18</xdr:row>
                    <xdr:rowOff>38100</xdr:rowOff>
                  </to>
                </anchor>
              </controlPr>
            </control>
          </mc:Choice>
        </mc:AlternateContent>
        <mc:AlternateContent xmlns:mc="http://schemas.openxmlformats.org/markup-compatibility/2006">
          <mc:Choice Requires="x14">
            <control shapeId="132104" r:id="rId10" name="Check Box 8">
              <controlPr defaultSize="0" autoFill="0" autoLine="0" autoPict="0">
                <anchor moveWithCells="1">
                  <from>
                    <xdr:col>7</xdr:col>
                    <xdr:colOff>228600</xdr:colOff>
                    <xdr:row>17</xdr:row>
                    <xdr:rowOff>289560</xdr:rowOff>
                  </from>
                  <to>
                    <xdr:col>7</xdr:col>
                    <xdr:colOff>518160</xdr:colOff>
                    <xdr:row>19</xdr:row>
                    <xdr:rowOff>38100</xdr:rowOff>
                  </to>
                </anchor>
              </controlPr>
            </control>
          </mc:Choice>
        </mc:AlternateContent>
        <mc:AlternateContent xmlns:mc="http://schemas.openxmlformats.org/markup-compatibility/2006">
          <mc:Choice Requires="x14">
            <control shapeId="132105" r:id="rId11" name="Check Box 9">
              <controlPr defaultSize="0" autoFill="0" autoLine="0" autoPict="0">
                <anchor moveWithCells="1">
                  <from>
                    <xdr:col>7</xdr:col>
                    <xdr:colOff>228600</xdr:colOff>
                    <xdr:row>18</xdr:row>
                    <xdr:rowOff>289560</xdr:rowOff>
                  </from>
                  <to>
                    <xdr:col>7</xdr:col>
                    <xdr:colOff>518160</xdr:colOff>
                    <xdr:row>20</xdr:row>
                    <xdr:rowOff>38100</xdr:rowOff>
                  </to>
                </anchor>
              </controlPr>
            </control>
          </mc:Choice>
        </mc:AlternateContent>
        <mc:AlternateContent xmlns:mc="http://schemas.openxmlformats.org/markup-compatibility/2006">
          <mc:Choice Requires="x14">
            <control shapeId="132106" r:id="rId12" name="Check Box 10">
              <controlPr defaultSize="0" autoFill="0" autoLine="0" autoPict="0">
                <anchor moveWithCells="1">
                  <from>
                    <xdr:col>7</xdr:col>
                    <xdr:colOff>228600</xdr:colOff>
                    <xdr:row>19</xdr:row>
                    <xdr:rowOff>289560</xdr:rowOff>
                  </from>
                  <to>
                    <xdr:col>7</xdr:col>
                    <xdr:colOff>518160</xdr:colOff>
                    <xdr:row>21</xdr:row>
                    <xdr:rowOff>38100</xdr:rowOff>
                  </to>
                </anchor>
              </controlPr>
            </control>
          </mc:Choice>
        </mc:AlternateContent>
        <mc:AlternateContent xmlns:mc="http://schemas.openxmlformats.org/markup-compatibility/2006">
          <mc:Choice Requires="x14">
            <control shapeId="132107" r:id="rId13" name="Check Box 11">
              <controlPr defaultSize="0" autoFill="0" autoLine="0" autoPict="0">
                <anchor moveWithCells="1">
                  <from>
                    <xdr:col>7</xdr:col>
                    <xdr:colOff>228600</xdr:colOff>
                    <xdr:row>20</xdr:row>
                    <xdr:rowOff>289560</xdr:rowOff>
                  </from>
                  <to>
                    <xdr:col>7</xdr:col>
                    <xdr:colOff>518160</xdr:colOff>
                    <xdr:row>22</xdr:row>
                    <xdr:rowOff>38100</xdr:rowOff>
                  </to>
                </anchor>
              </controlPr>
            </control>
          </mc:Choice>
        </mc:AlternateContent>
        <mc:AlternateContent xmlns:mc="http://schemas.openxmlformats.org/markup-compatibility/2006">
          <mc:Choice Requires="x14">
            <control shapeId="132108" r:id="rId14" name="Check Box 12">
              <controlPr defaultSize="0" autoFill="0" autoLine="0" autoPict="0">
                <anchor moveWithCells="1">
                  <from>
                    <xdr:col>7</xdr:col>
                    <xdr:colOff>228600</xdr:colOff>
                    <xdr:row>21</xdr:row>
                    <xdr:rowOff>289560</xdr:rowOff>
                  </from>
                  <to>
                    <xdr:col>7</xdr:col>
                    <xdr:colOff>518160</xdr:colOff>
                    <xdr:row>23</xdr:row>
                    <xdr:rowOff>38100</xdr:rowOff>
                  </to>
                </anchor>
              </controlPr>
            </control>
          </mc:Choice>
        </mc:AlternateContent>
        <mc:AlternateContent xmlns:mc="http://schemas.openxmlformats.org/markup-compatibility/2006">
          <mc:Choice Requires="x14">
            <control shapeId="132109" r:id="rId15" name="Check Box 13">
              <controlPr defaultSize="0" autoFill="0" autoLine="0" autoPict="0">
                <anchor moveWithCells="1">
                  <from>
                    <xdr:col>7</xdr:col>
                    <xdr:colOff>228600</xdr:colOff>
                    <xdr:row>22</xdr:row>
                    <xdr:rowOff>289560</xdr:rowOff>
                  </from>
                  <to>
                    <xdr:col>7</xdr:col>
                    <xdr:colOff>518160</xdr:colOff>
                    <xdr:row>24</xdr:row>
                    <xdr:rowOff>38100</xdr:rowOff>
                  </to>
                </anchor>
              </controlPr>
            </control>
          </mc:Choice>
        </mc:AlternateContent>
        <mc:AlternateContent xmlns:mc="http://schemas.openxmlformats.org/markup-compatibility/2006">
          <mc:Choice Requires="x14">
            <control shapeId="132110" r:id="rId16" name="Check Box 14">
              <controlPr defaultSize="0" autoFill="0" autoLine="0" autoPict="0">
                <anchor moveWithCells="1">
                  <from>
                    <xdr:col>7</xdr:col>
                    <xdr:colOff>228600</xdr:colOff>
                    <xdr:row>23</xdr:row>
                    <xdr:rowOff>289560</xdr:rowOff>
                  </from>
                  <to>
                    <xdr:col>7</xdr:col>
                    <xdr:colOff>518160</xdr:colOff>
                    <xdr:row>25</xdr:row>
                    <xdr:rowOff>38100</xdr:rowOff>
                  </to>
                </anchor>
              </controlPr>
            </control>
          </mc:Choice>
        </mc:AlternateContent>
        <mc:AlternateContent xmlns:mc="http://schemas.openxmlformats.org/markup-compatibility/2006">
          <mc:Choice Requires="x14">
            <control shapeId="132111" r:id="rId17" name="Check Box 15">
              <controlPr defaultSize="0" autoFill="0" autoLine="0" autoPict="0">
                <anchor moveWithCells="1">
                  <from>
                    <xdr:col>7</xdr:col>
                    <xdr:colOff>228600</xdr:colOff>
                    <xdr:row>24</xdr:row>
                    <xdr:rowOff>289560</xdr:rowOff>
                  </from>
                  <to>
                    <xdr:col>7</xdr:col>
                    <xdr:colOff>518160</xdr:colOff>
                    <xdr:row>26</xdr:row>
                    <xdr:rowOff>38100</xdr:rowOff>
                  </to>
                </anchor>
              </controlPr>
            </control>
          </mc:Choice>
        </mc:AlternateContent>
        <mc:AlternateContent xmlns:mc="http://schemas.openxmlformats.org/markup-compatibility/2006">
          <mc:Choice Requires="x14">
            <control shapeId="132112" r:id="rId18" name="Check Box 16">
              <controlPr defaultSize="0" autoFill="0" autoLine="0" autoPict="0">
                <anchor moveWithCells="1">
                  <from>
                    <xdr:col>7</xdr:col>
                    <xdr:colOff>228600</xdr:colOff>
                    <xdr:row>25</xdr:row>
                    <xdr:rowOff>289560</xdr:rowOff>
                  </from>
                  <to>
                    <xdr:col>7</xdr:col>
                    <xdr:colOff>518160</xdr:colOff>
                    <xdr:row>27</xdr:row>
                    <xdr:rowOff>38100</xdr:rowOff>
                  </to>
                </anchor>
              </controlPr>
            </control>
          </mc:Choice>
        </mc:AlternateContent>
        <mc:AlternateContent xmlns:mc="http://schemas.openxmlformats.org/markup-compatibility/2006">
          <mc:Choice Requires="x14">
            <control shapeId="132114" r:id="rId19" name="Check Box 18">
              <controlPr defaultSize="0" autoFill="0" autoLine="0" autoPict="0">
                <anchor moveWithCells="1">
                  <from>
                    <xdr:col>3</xdr:col>
                    <xdr:colOff>228600</xdr:colOff>
                    <xdr:row>12</xdr:row>
                    <xdr:rowOff>0</xdr:rowOff>
                  </from>
                  <to>
                    <xdr:col>3</xdr:col>
                    <xdr:colOff>510540</xdr:colOff>
                    <xdr:row>13</xdr:row>
                    <xdr:rowOff>38100</xdr:rowOff>
                  </to>
                </anchor>
              </controlPr>
            </control>
          </mc:Choice>
        </mc:AlternateContent>
        <mc:AlternateContent xmlns:mc="http://schemas.openxmlformats.org/markup-compatibility/2006">
          <mc:Choice Requires="x14">
            <control shapeId="132115" r:id="rId20" name="Check Box 19">
              <controlPr defaultSize="0" autoFill="0" autoLine="0" autoPict="0">
                <anchor moveWithCells="1">
                  <from>
                    <xdr:col>3</xdr:col>
                    <xdr:colOff>228600</xdr:colOff>
                    <xdr:row>12</xdr:row>
                    <xdr:rowOff>289560</xdr:rowOff>
                  </from>
                  <to>
                    <xdr:col>3</xdr:col>
                    <xdr:colOff>510540</xdr:colOff>
                    <xdr:row>14</xdr:row>
                    <xdr:rowOff>38100</xdr:rowOff>
                  </to>
                </anchor>
              </controlPr>
            </control>
          </mc:Choice>
        </mc:AlternateContent>
        <mc:AlternateContent xmlns:mc="http://schemas.openxmlformats.org/markup-compatibility/2006">
          <mc:Choice Requires="x14">
            <control shapeId="132116" r:id="rId21" name="Check Box 20">
              <controlPr defaultSize="0" autoFill="0" autoLine="0" autoPict="0">
                <anchor moveWithCells="1">
                  <from>
                    <xdr:col>3</xdr:col>
                    <xdr:colOff>228600</xdr:colOff>
                    <xdr:row>13</xdr:row>
                    <xdr:rowOff>289560</xdr:rowOff>
                  </from>
                  <to>
                    <xdr:col>3</xdr:col>
                    <xdr:colOff>510540</xdr:colOff>
                    <xdr:row>15</xdr:row>
                    <xdr:rowOff>38100</xdr:rowOff>
                  </to>
                </anchor>
              </controlPr>
            </control>
          </mc:Choice>
        </mc:AlternateContent>
        <mc:AlternateContent xmlns:mc="http://schemas.openxmlformats.org/markup-compatibility/2006">
          <mc:Choice Requires="x14">
            <control shapeId="132117" r:id="rId22" name="Check Box 21">
              <controlPr defaultSize="0" autoFill="0" autoLine="0" autoPict="0">
                <anchor moveWithCells="1">
                  <from>
                    <xdr:col>3</xdr:col>
                    <xdr:colOff>228600</xdr:colOff>
                    <xdr:row>14</xdr:row>
                    <xdr:rowOff>289560</xdr:rowOff>
                  </from>
                  <to>
                    <xdr:col>3</xdr:col>
                    <xdr:colOff>510540</xdr:colOff>
                    <xdr:row>16</xdr:row>
                    <xdr:rowOff>38100</xdr:rowOff>
                  </to>
                </anchor>
              </controlPr>
            </control>
          </mc:Choice>
        </mc:AlternateContent>
        <mc:AlternateContent xmlns:mc="http://schemas.openxmlformats.org/markup-compatibility/2006">
          <mc:Choice Requires="x14">
            <control shapeId="132118" r:id="rId23" name="Check Box 22">
              <controlPr defaultSize="0" autoFill="0" autoLine="0" autoPict="0">
                <anchor moveWithCells="1">
                  <from>
                    <xdr:col>3</xdr:col>
                    <xdr:colOff>228600</xdr:colOff>
                    <xdr:row>15</xdr:row>
                    <xdr:rowOff>289560</xdr:rowOff>
                  </from>
                  <to>
                    <xdr:col>3</xdr:col>
                    <xdr:colOff>510540</xdr:colOff>
                    <xdr:row>17</xdr:row>
                    <xdr:rowOff>38100</xdr:rowOff>
                  </to>
                </anchor>
              </controlPr>
            </control>
          </mc:Choice>
        </mc:AlternateContent>
        <mc:AlternateContent xmlns:mc="http://schemas.openxmlformats.org/markup-compatibility/2006">
          <mc:Choice Requires="x14">
            <control shapeId="132119" r:id="rId24" name="Check Box 23">
              <controlPr defaultSize="0" autoFill="0" autoLine="0" autoPict="0">
                <anchor moveWithCells="1">
                  <from>
                    <xdr:col>3</xdr:col>
                    <xdr:colOff>228600</xdr:colOff>
                    <xdr:row>16</xdr:row>
                    <xdr:rowOff>289560</xdr:rowOff>
                  </from>
                  <to>
                    <xdr:col>3</xdr:col>
                    <xdr:colOff>510540</xdr:colOff>
                    <xdr:row>18</xdr:row>
                    <xdr:rowOff>38100</xdr:rowOff>
                  </to>
                </anchor>
              </controlPr>
            </control>
          </mc:Choice>
        </mc:AlternateContent>
        <mc:AlternateContent xmlns:mc="http://schemas.openxmlformats.org/markup-compatibility/2006">
          <mc:Choice Requires="x14">
            <control shapeId="132120" r:id="rId25" name="Check Box 24">
              <controlPr defaultSize="0" autoFill="0" autoLine="0" autoPict="0">
                <anchor moveWithCells="1">
                  <from>
                    <xdr:col>3</xdr:col>
                    <xdr:colOff>228600</xdr:colOff>
                    <xdr:row>17</xdr:row>
                    <xdr:rowOff>289560</xdr:rowOff>
                  </from>
                  <to>
                    <xdr:col>3</xdr:col>
                    <xdr:colOff>510540</xdr:colOff>
                    <xdr:row>19</xdr:row>
                    <xdr:rowOff>38100</xdr:rowOff>
                  </to>
                </anchor>
              </controlPr>
            </control>
          </mc:Choice>
        </mc:AlternateContent>
        <mc:AlternateContent xmlns:mc="http://schemas.openxmlformats.org/markup-compatibility/2006">
          <mc:Choice Requires="x14">
            <control shapeId="132121" r:id="rId26" name="Check Box 25">
              <controlPr defaultSize="0" autoFill="0" autoLine="0" autoPict="0">
                <anchor moveWithCells="1">
                  <from>
                    <xdr:col>3</xdr:col>
                    <xdr:colOff>228600</xdr:colOff>
                    <xdr:row>18</xdr:row>
                    <xdr:rowOff>289560</xdr:rowOff>
                  </from>
                  <to>
                    <xdr:col>3</xdr:col>
                    <xdr:colOff>510540</xdr:colOff>
                    <xdr:row>20</xdr:row>
                    <xdr:rowOff>38100</xdr:rowOff>
                  </to>
                </anchor>
              </controlPr>
            </control>
          </mc:Choice>
        </mc:AlternateContent>
        <mc:AlternateContent xmlns:mc="http://schemas.openxmlformats.org/markup-compatibility/2006">
          <mc:Choice Requires="x14">
            <control shapeId="132122" r:id="rId27" name="Check Box 26">
              <controlPr defaultSize="0" autoFill="0" autoLine="0" autoPict="0">
                <anchor moveWithCells="1">
                  <from>
                    <xdr:col>3</xdr:col>
                    <xdr:colOff>228600</xdr:colOff>
                    <xdr:row>19</xdr:row>
                    <xdr:rowOff>289560</xdr:rowOff>
                  </from>
                  <to>
                    <xdr:col>3</xdr:col>
                    <xdr:colOff>510540</xdr:colOff>
                    <xdr:row>21</xdr:row>
                    <xdr:rowOff>38100</xdr:rowOff>
                  </to>
                </anchor>
              </controlPr>
            </control>
          </mc:Choice>
        </mc:AlternateContent>
        <mc:AlternateContent xmlns:mc="http://schemas.openxmlformats.org/markup-compatibility/2006">
          <mc:Choice Requires="x14">
            <control shapeId="132123" r:id="rId28" name="Check Box 27">
              <controlPr defaultSize="0" autoFill="0" autoLine="0" autoPict="0">
                <anchor moveWithCells="1">
                  <from>
                    <xdr:col>3</xdr:col>
                    <xdr:colOff>228600</xdr:colOff>
                    <xdr:row>20</xdr:row>
                    <xdr:rowOff>289560</xdr:rowOff>
                  </from>
                  <to>
                    <xdr:col>3</xdr:col>
                    <xdr:colOff>510540</xdr:colOff>
                    <xdr:row>22</xdr:row>
                    <xdr:rowOff>38100</xdr:rowOff>
                  </to>
                </anchor>
              </controlPr>
            </control>
          </mc:Choice>
        </mc:AlternateContent>
        <mc:AlternateContent xmlns:mc="http://schemas.openxmlformats.org/markup-compatibility/2006">
          <mc:Choice Requires="x14">
            <control shapeId="132124" r:id="rId29" name="Check Box 28">
              <controlPr defaultSize="0" autoFill="0" autoLine="0" autoPict="0">
                <anchor moveWithCells="1">
                  <from>
                    <xdr:col>3</xdr:col>
                    <xdr:colOff>228600</xdr:colOff>
                    <xdr:row>21</xdr:row>
                    <xdr:rowOff>289560</xdr:rowOff>
                  </from>
                  <to>
                    <xdr:col>3</xdr:col>
                    <xdr:colOff>510540</xdr:colOff>
                    <xdr:row>23</xdr:row>
                    <xdr:rowOff>38100</xdr:rowOff>
                  </to>
                </anchor>
              </controlPr>
            </control>
          </mc:Choice>
        </mc:AlternateContent>
        <mc:AlternateContent xmlns:mc="http://schemas.openxmlformats.org/markup-compatibility/2006">
          <mc:Choice Requires="x14">
            <control shapeId="132125" r:id="rId30" name="Check Box 29">
              <controlPr defaultSize="0" autoFill="0" autoLine="0" autoPict="0">
                <anchor moveWithCells="1">
                  <from>
                    <xdr:col>3</xdr:col>
                    <xdr:colOff>228600</xdr:colOff>
                    <xdr:row>22</xdr:row>
                    <xdr:rowOff>289560</xdr:rowOff>
                  </from>
                  <to>
                    <xdr:col>3</xdr:col>
                    <xdr:colOff>510540</xdr:colOff>
                    <xdr:row>24</xdr:row>
                    <xdr:rowOff>38100</xdr:rowOff>
                  </to>
                </anchor>
              </controlPr>
            </control>
          </mc:Choice>
        </mc:AlternateContent>
        <mc:AlternateContent xmlns:mc="http://schemas.openxmlformats.org/markup-compatibility/2006">
          <mc:Choice Requires="x14">
            <control shapeId="132126" r:id="rId31" name="Check Box 30">
              <controlPr defaultSize="0" autoFill="0" autoLine="0" autoPict="0">
                <anchor moveWithCells="1">
                  <from>
                    <xdr:col>3</xdr:col>
                    <xdr:colOff>228600</xdr:colOff>
                    <xdr:row>23</xdr:row>
                    <xdr:rowOff>289560</xdr:rowOff>
                  </from>
                  <to>
                    <xdr:col>3</xdr:col>
                    <xdr:colOff>510540</xdr:colOff>
                    <xdr:row>25</xdr:row>
                    <xdr:rowOff>38100</xdr:rowOff>
                  </to>
                </anchor>
              </controlPr>
            </control>
          </mc:Choice>
        </mc:AlternateContent>
        <mc:AlternateContent xmlns:mc="http://schemas.openxmlformats.org/markup-compatibility/2006">
          <mc:Choice Requires="x14">
            <control shapeId="132127" r:id="rId32" name="Check Box 31">
              <controlPr defaultSize="0" autoFill="0" autoLine="0" autoPict="0">
                <anchor moveWithCells="1">
                  <from>
                    <xdr:col>3</xdr:col>
                    <xdr:colOff>228600</xdr:colOff>
                    <xdr:row>24</xdr:row>
                    <xdr:rowOff>289560</xdr:rowOff>
                  </from>
                  <to>
                    <xdr:col>3</xdr:col>
                    <xdr:colOff>510540</xdr:colOff>
                    <xdr:row>26</xdr:row>
                    <xdr:rowOff>38100</xdr:rowOff>
                  </to>
                </anchor>
              </controlPr>
            </control>
          </mc:Choice>
        </mc:AlternateContent>
        <mc:AlternateContent xmlns:mc="http://schemas.openxmlformats.org/markup-compatibility/2006">
          <mc:Choice Requires="x14">
            <control shapeId="132128" r:id="rId33" name="Check Box 32">
              <controlPr defaultSize="0" autoFill="0" autoLine="0" autoPict="0">
                <anchor moveWithCells="1">
                  <from>
                    <xdr:col>3</xdr:col>
                    <xdr:colOff>228600</xdr:colOff>
                    <xdr:row>25</xdr:row>
                    <xdr:rowOff>289560</xdr:rowOff>
                  </from>
                  <to>
                    <xdr:col>3</xdr:col>
                    <xdr:colOff>510540</xdr:colOff>
                    <xdr:row>27</xdr:row>
                    <xdr:rowOff>38100</xdr:rowOff>
                  </to>
                </anchor>
              </controlPr>
            </control>
          </mc:Choice>
        </mc:AlternateContent>
        <mc:AlternateContent xmlns:mc="http://schemas.openxmlformats.org/markup-compatibility/2006">
          <mc:Choice Requires="x14">
            <control shapeId="132129" r:id="rId34" name="Check Box 33">
              <controlPr defaultSize="0" autoFill="0" autoLine="0" autoPict="0">
                <anchor moveWithCells="1">
                  <from>
                    <xdr:col>3</xdr:col>
                    <xdr:colOff>228600</xdr:colOff>
                    <xdr:row>26</xdr:row>
                    <xdr:rowOff>289560</xdr:rowOff>
                  </from>
                  <to>
                    <xdr:col>3</xdr:col>
                    <xdr:colOff>510540</xdr:colOff>
                    <xdr:row>28</xdr:row>
                    <xdr:rowOff>38100</xdr:rowOff>
                  </to>
                </anchor>
              </controlPr>
            </control>
          </mc:Choice>
        </mc:AlternateContent>
        <mc:AlternateContent xmlns:mc="http://schemas.openxmlformats.org/markup-compatibility/2006">
          <mc:Choice Requires="x14">
            <control shapeId="132130" r:id="rId35" name="Check Box 34">
              <controlPr defaultSize="0" autoFill="0" autoLine="0" autoPict="0">
                <anchor moveWithCells="1">
                  <from>
                    <xdr:col>7</xdr:col>
                    <xdr:colOff>228600</xdr:colOff>
                    <xdr:row>26</xdr:row>
                    <xdr:rowOff>289560</xdr:rowOff>
                  </from>
                  <to>
                    <xdr:col>7</xdr:col>
                    <xdr:colOff>518160</xdr:colOff>
                    <xdr:row>28</xdr:row>
                    <xdr:rowOff>38100</xdr:rowOff>
                  </to>
                </anchor>
              </controlPr>
            </control>
          </mc:Choice>
        </mc:AlternateContent>
        <mc:AlternateContent xmlns:mc="http://schemas.openxmlformats.org/markup-compatibility/2006">
          <mc:Choice Requires="x14">
            <control shapeId="132131" r:id="rId36" name="Check Box 35">
              <controlPr defaultSize="0" autoFill="0" autoLine="0" autoPict="0">
                <anchor moveWithCells="1">
                  <from>
                    <xdr:col>3</xdr:col>
                    <xdr:colOff>228600</xdr:colOff>
                    <xdr:row>27</xdr:row>
                    <xdr:rowOff>289560</xdr:rowOff>
                  </from>
                  <to>
                    <xdr:col>3</xdr:col>
                    <xdr:colOff>510540</xdr:colOff>
                    <xdr:row>29</xdr:row>
                    <xdr:rowOff>38100</xdr:rowOff>
                  </to>
                </anchor>
              </controlPr>
            </control>
          </mc:Choice>
        </mc:AlternateContent>
        <mc:AlternateContent xmlns:mc="http://schemas.openxmlformats.org/markup-compatibility/2006">
          <mc:Choice Requires="x14">
            <control shapeId="132132" r:id="rId37" name="Check Box 36">
              <controlPr defaultSize="0" autoFill="0" autoLine="0" autoPict="0">
                <anchor moveWithCells="1">
                  <from>
                    <xdr:col>7</xdr:col>
                    <xdr:colOff>228600</xdr:colOff>
                    <xdr:row>27</xdr:row>
                    <xdr:rowOff>289560</xdr:rowOff>
                  </from>
                  <to>
                    <xdr:col>7</xdr:col>
                    <xdr:colOff>518160</xdr:colOff>
                    <xdr:row>29</xdr:row>
                    <xdr:rowOff>38100</xdr:rowOff>
                  </to>
                </anchor>
              </controlPr>
            </control>
          </mc:Choice>
        </mc:AlternateContent>
        <mc:AlternateContent xmlns:mc="http://schemas.openxmlformats.org/markup-compatibility/2006">
          <mc:Choice Requires="x14">
            <control shapeId="132133" r:id="rId38" name="Check Box 37">
              <controlPr defaultSize="0" autoFill="0" autoLine="0" autoPict="0">
                <anchor moveWithCells="1">
                  <from>
                    <xdr:col>3</xdr:col>
                    <xdr:colOff>228600</xdr:colOff>
                    <xdr:row>28</xdr:row>
                    <xdr:rowOff>289560</xdr:rowOff>
                  </from>
                  <to>
                    <xdr:col>3</xdr:col>
                    <xdr:colOff>510540</xdr:colOff>
                    <xdr:row>30</xdr:row>
                    <xdr:rowOff>38100</xdr:rowOff>
                  </to>
                </anchor>
              </controlPr>
            </control>
          </mc:Choice>
        </mc:AlternateContent>
        <mc:AlternateContent xmlns:mc="http://schemas.openxmlformats.org/markup-compatibility/2006">
          <mc:Choice Requires="x14">
            <control shapeId="132134" r:id="rId39" name="Check Box 38">
              <controlPr defaultSize="0" autoFill="0" autoLine="0" autoPict="0">
                <anchor moveWithCells="1">
                  <from>
                    <xdr:col>7</xdr:col>
                    <xdr:colOff>228600</xdr:colOff>
                    <xdr:row>28</xdr:row>
                    <xdr:rowOff>289560</xdr:rowOff>
                  </from>
                  <to>
                    <xdr:col>7</xdr:col>
                    <xdr:colOff>518160</xdr:colOff>
                    <xdr:row>30</xdr:row>
                    <xdr:rowOff>38100</xdr:rowOff>
                  </to>
                </anchor>
              </controlPr>
            </control>
          </mc:Choice>
        </mc:AlternateContent>
        <mc:AlternateContent xmlns:mc="http://schemas.openxmlformats.org/markup-compatibility/2006">
          <mc:Choice Requires="x14">
            <control shapeId="132135" r:id="rId40" name="Check Box 39">
              <controlPr defaultSize="0" autoFill="0" autoLine="0" autoPict="0">
                <anchor moveWithCells="1">
                  <from>
                    <xdr:col>3</xdr:col>
                    <xdr:colOff>228600</xdr:colOff>
                    <xdr:row>29</xdr:row>
                    <xdr:rowOff>289560</xdr:rowOff>
                  </from>
                  <to>
                    <xdr:col>3</xdr:col>
                    <xdr:colOff>510540</xdr:colOff>
                    <xdr:row>31</xdr:row>
                    <xdr:rowOff>38100</xdr:rowOff>
                  </to>
                </anchor>
              </controlPr>
            </control>
          </mc:Choice>
        </mc:AlternateContent>
        <mc:AlternateContent xmlns:mc="http://schemas.openxmlformats.org/markup-compatibility/2006">
          <mc:Choice Requires="x14">
            <control shapeId="132136" r:id="rId41" name="Check Box 40">
              <controlPr defaultSize="0" autoFill="0" autoLine="0" autoPict="0">
                <anchor moveWithCells="1">
                  <from>
                    <xdr:col>7</xdr:col>
                    <xdr:colOff>228600</xdr:colOff>
                    <xdr:row>29</xdr:row>
                    <xdr:rowOff>289560</xdr:rowOff>
                  </from>
                  <to>
                    <xdr:col>7</xdr:col>
                    <xdr:colOff>518160</xdr:colOff>
                    <xdr:row>31</xdr:row>
                    <xdr:rowOff>38100</xdr:rowOff>
                  </to>
                </anchor>
              </controlPr>
            </control>
          </mc:Choice>
        </mc:AlternateContent>
        <mc:AlternateContent xmlns:mc="http://schemas.openxmlformats.org/markup-compatibility/2006">
          <mc:Choice Requires="x14">
            <control shapeId="132137" r:id="rId42" name="Check Box 41">
              <controlPr defaultSize="0" autoFill="0" autoLine="0" autoPict="0">
                <anchor moveWithCells="1">
                  <from>
                    <xdr:col>3</xdr:col>
                    <xdr:colOff>228600</xdr:colOff>
                    <xdr:row>30</xdr:row>
                    <xdr:rowOff>289560</xdr:rowOff>
                  </from>
                  <to>
                    <xdr:col>3</xdr:col>
                    <xdr:colOff>510540</xdr:colOff>
                    <xdr:row>32</xdr:row>
                    <xdr:rowOff>38100</xdr:rowOff>
                  </to>
                </anchor>
              </controlPr>
            </control>
          </mc:Choice>
        </mc:AlternateContent>
        <mc:AlternateContent xmlns:mc="http://schemas.openxmlformats.org/markup-compatibility/2006">
          <mc:Choice Requires="x14">
            <control shapeId="132138" r:id="rId43" name="Check Box 42">
              <controlPr defaultSize="0" autoFill="0" autoLine="0" autoPict="0">
                <anchor moveWithCells="1">
                  <from>
                    <xdr:col>7</xdr:col>
                    <xdr:colOff>228600</xdr:colOff>
                    <xdr:row>30</xdr:row>
                    <xdr:rowOff>289560</xdr:rowOff>
                  </from>
                  <to>
                    <xdr:col>7</xdr:col>
                    <xdr:colOff>518160</xdr:colOff>
                    <xdr:row>32</xdr:row>
                    <xdr:rowOff>38100</xdr:rowOff>
                  </to>
                </anchor>
              </controlPr>
            </control>
          </mc:Choice>
        </mc:AlternateContent>
        <mc:AlternateContent xmlns:mc="http://schemas.openxmlformats.org/markup-compatibility/2006">
          <mc:Choice Requires="x14">
            <control shapeId="132139" r:id="rId44" name="Check Box 43">
              <controlPr defaultSize="0" autoFill="0" autoLine="0" autoPict="0">
                <anchor moveWithCells="1">
                  <from>
                    <xdr:col>3</xdr:col>
                    <xdr:colOff>228600</xdr:colOff>
                    <xdr:row>31</xdr:row>
                    <xdr:rowOff>289560</xdr:rowOff>
                  </from>
                  <to>
                    <xdr:col>3</xdr:col>
                    <xdr:colOff>510540</xdr:colOff>
                    <xdr:row>33</xdr:row>
                    <xdr:rowOff>38100</xdr:rowOff>
                  </to>
                </anchor>
              </controlPr>
            </control>
          </mc:Choice>
        </mc:AlternateContent>
        <mc:AlternateContent xmlns:mc="http://schemas.openxmlformats.org/markup-compatibility/2006">
          <mc:Choice Requires="x14">
            <control shapeId="132140" r:id="rId45" name="Check Box 44">
              <controlPr defaultSize="0" autoFill="0" autoLine="0" autoPict="0">
                <anchor moveWithCells="1">
                  <from>
                    <xdr:col>7</xdr:col>
                    <xdr:colOff>228600</xdr:colOff>
                    <xdr:row>31</xdr:row>
                    <xdr:rowOff>289560</xdr:rowOff>
                  </from>
                  <to>
                    <xdr:col>7</xdr:col>
                    <xdr:colOff>518160</xdr:colOff>
                    <xdr:row>33</xdr:row>
                    <xdr:rowOff>38100</xdr:rowOff>
                  </to>
                </anchor>
              </controlPr>
            </control>
          </mc:Choice>
        </mc:AlternateContent>
        <mc:AlternateContent xmlns:mc="http://schemas.openxmlformats.org/markup-compatibility/2006">
          <mc:Choice Requires="x14">
            <control shapeId="132141" r:id="rId46" name="Check Box 45">
              <controlPr defaultSize="0" autoFill="0" autoLine="0" autoPict="0">
                <anchor moveWithCells="1">
                  <from>
                    <xdr:col>3</xdr:col>
                    <xdr:colOff>228600</xdr:colOff>
                    <xdr:row>32</xdr:row>
                    <xdr:rowOff>289560</xdr:rowOff>
                  </from>
                  <to>
                    <xdr:col>3</xdr:col>
                    <xdr:colOff>510540</xdr:colOff>
                    <xdr:row>34</xdr:row>
                    <xdr:rowOff>38100</xdr:rowOff>
                  </to>
                </anchor>
              </controlPr>
            </control>
          </mc:Choice>
        </mc:AlternateContent>
        <mc:AlternateContent xmlns:mc="http://schemas.openxmlformats.org/markup-compatibility/2006">
          <mc:Choice Requires="x14">
            <control shapeId="132142" r:id="rId47" name="Check Box 46">
              <controlPr defaultSize="0" autoFill="0" autoLine="0" autoPict="0">
                <anchor moveWithCells="1">
                  <from>
                    <xdr:col>7</xdr:col>
                    <xdr:colOff>228600</xdr:colOff>
                    <xdr:row>32</xdr:row>
                    <xdr:rowOff>289560</xdr:rowOff>
                  </from>
                  <to>
                    <xdr:col>7</xdr:col>
                    <xdr:colOff>518160</xdr:colOff>
                    <xdr:row>34</xdr:row>
                    <xdr:rowOff>38100</xdr:rowOff>
                  </to>
                </anchor>
              </controlPr>
            </control>
          </mc:Choice>
        </mc:AlternateContent>
        <mc:AlternateContent xmlns:mc="http://schemas.openxmlformats.org/markup-compatibility/2006">
          <mc:Choice Requires="x14">
            <control shapeId="132143" r:id="rId48" name="Check Box 47">
              <controlPr defaultSize="0" autoFill="0" autoLine="0" autoPict="0">
                <anchor moveWithCells="1">
                  <from>
                    <xdr:col>3</xdr:col>
                    <xdr:colOff>228600</xdr:colOff>
                    <xdr:row>33</xdr:row>
                    <xdr:rowOff>289560</xdr:rowOff>
                  </from>
                  <to>
                    <xdr:col>3</xdr:col>
                    <xdr:colOff>510540</xdr:colOff>
                    <xdr:row>35</xdr:row>
                    <xdr:rowOff>38100</xdr:rowOff>
                  </to>
                </anchor>
              </controlPr>
            </control>
          </mc:Choice>
        </mc:AlternateContent>
        <mc:AlternateContent xmlns:mc="http://schemas.openxmlformats.org/markup-compatibility/2006">
          <mc:Choice Requires="x14">
            <control shapeId="132144" r:id="rId49" name="Check Box 48">
              <controlPr defaultSize="0" autoFill="0" autoLine="0" autoPict="0">
                <anchor moveWithCells="1">
                  <from>
                    <xdr:col>7</xdr:col>
                    <xdr:colOff>228600</xdr:colOff>
                    <xdr:row>33</xdr:row>
                    <xdr:rowOff>289560</xdr:rowOff>
                  </from>
                  <to>
                    <xdr:col>7</xdr:col>
                    <xdr:colOff>518160</xdr:colOff>
                    <xdr:row>35</xdr:row>
                    <xdr:rowOff>38100</xdr:rowOff>
                  </to>
                </anchor>
              </controlPr>
            </control>
          </mc:Choice>
        </mc:AlternateContent>
        <mc:AlternateContent xmlns:mc="http://schemas.openxmlformats.org/markup-compatibility/2006">
          <mc:Choice Requires="x14">
            <control shapeId="132145" r:id="rId50" name="Check Box 49">
              <controlPr defaultSize="0" autoFill="0" autoLine="0" autoPict="0">
                <anchor moveWithCells="1">
                  <from>
                    <xdr:col>3</xdr:col>
                    <xdr:colOff>228600</xdr:colOff>
                    <xdr:row>34</xdr:row>
                    <xdr:rowOff>289560</xdr:rowOff>
                  </from>
                  <to>
                    <xdr:col>3</xdr:col>
                    <xdr:colOff>510540</xdr:colOff>
                    <xdr:row>36</xdr:row>
                    <xdr:rowOff>38100</xdr:rowOff>
                  </to>
                </anchor>
              </controlPr>
            </control>
          </mc:Choice>
        </mc:AlternateContent>
        <mc:AlternateContent xmlns:mc="http://schemas.openxmlformats.org/markup-compatibility/2006">
          <mc:Choice Requires="x14">
            <control shapeId="132146" r:id="rId51" name="Check Box 50">
              <controlPr defaultSize="0" autoFill="0" autoLine="0" autoPict="0">
                <anchor moveWithCells="1">
                  <from>
                    <xdr:col>7</xdr:col>
                    <xdr:colOff>228600</xdr:colOff>
                    <xdr:row>34</xdr:row>
                    <xdr:rowOff>289560</xdr:rowOff>
                  </from>
                  <to>
                    <xdr:col>7</xdr:col>
                    <xdr:colOff>518160</xdr:colOff>
                    <xdr:row>36</xdr:row>
                    <xdr:rowOff>38100</xdr:rowOff>
                  </to>
                </anchor>
              </controlPr>
            </control>
          </mc:Choice>
        </mc:AlternateContent>
        <mc:AlternateContent xmlns:mc="http://schemas.openxmlformats.org/markup-compatibility/2006">
          <mc:Choice Requires="x14">
            <control shapeId="132147" r:id="rId52" name="Check Box 51">
              <controlPr defaultSize="0" autoFill="0" autoLine="0" autoPict="0">
                <anchor moveWithCells="1">
                  <from>
                    <xdr:col>3</xdr:col>
                    <xdr:colOff>228600</xdr:colOff>
                    <xdr:row>35</xdr:row>
                    <xdr:rowOff>289560</xdr:rowOff>
                  </from>
                  <to>
                    <xdr:col>3</xdr:col>
                    <xdr:colOff>510540</xdr:colOff>
                    <xdr:row>37</xdr:row>
                    <xdr:rowOff>38100</xdr:rowOff>
                  </to>
                </anchor>
              </controlPr>
            </control>
          </mc:Choice>
        </mc:AlternateContent>
        <mc:AlternateContent xmlns:mc="http://schemas.openxmlformats.org/markup-compatibility/2006">
          <mc:Choice Requires="x14">
            <control shapeId="132148" r:id="rId53" name="Check Box 52">
              <controlPr defaultSize="0" autoFill="0" autoLine="0" autoPict="0">
                <anchor moveWithCells="1">
                  <from>
                    <xdr:col>7</xdr:col>
                    <xdr:colOff>228600</xdr:colOff>
                    <xdr:row>35</xdr:row>
                    <xdr:rowOff>289560</xdr:rowOff>
                  </from>
                  <to>
                    <xdr:col>7</xdr:col>
                    <xdr:colOff>518160</xdr:colOff>
                    <xdr:row>37</xdr:row>
                    <xdr:rowOff>38100</xdr:rowOff>
                  </to>
                </anchor>
              </controlPr>
            </control>
          </mc:Choice>
        </mc:AlternateContent>
        <mc:AlternateContent xmlns:mc="http://schemas.openxmlformats.org/markup-compatibility/2006">
          <mc:Choice Requires="x14">
            <control shapeId="132149" r:id="rId54" name="Check Box 53">
              <controlPr defaultSize="0" autoFill="0" autoLine="0" autoPict="0">
                <anchor moveWithCells="1">
                  <from>
                    <xdr:col>3</xdr:col>
                    <xdr:colOff>228600</xdr:colOff>
                    <xdr:row>36</xdr:row>
                    <xdr:rowOff>289560</xdr:rowOff>
                  </from>
                  <to>
                    <xdr:col>3</xdr:col>
                    <xdr:colOff>510540</xdr:colOff>
                    <xdr:row>38</xdr:row>
                    <xdr:rowOff>38100</xdr:rowOff>
                  </to>
                </anchor>
              </controlPr>
            </control>
          </mc:Choice>
        </mc:AlternateContent>
        <mc:AlternateContent xmlns:mc="http://schemas.openxmlformats.org/markup-compatibility/2006">
          <mc:Choice Requires="x14">
            <control shapeId="132150" r:id="rId55" name="Check Box 54">
              <controlPr defaultSize="0" autoFill="0" autoLine="0" autoPict="0">
                <anchor moveWithCells="1">
                  <from>
                    <xdr:col>7</xdr:col>
                    <xdr:colOff>228600</xdr:colOff>
                    <xdr:row>36</xdr:row>
                    <xdr:rowOff>289560</xdr:rowOff>
                  </from>
                  <to>
                    <xdr:col>7</xdr:col>
                    <xdr:colOff>518160</xdr:colOff>
                    <xdr:row>38</xdr:row>
                    <xdr:rowOff>38100</xdr:rowOff>
                  </to>
                </anchor>
              </controlPr>
            </control>
          </mc:Choice>
        </mc:AlternateContent>
        <mc:AlternateContent xmlns:mc="http://schemas.openxmlformats.org/markup-compatibility/2006">
          <mc:Choice Requires="x14">
            <control shapeId="132151" r:id="rId56" name="Check Box 55">
              <controlPr defaultSize="0" autoFill="0" autoLine="0" autoPict="0">
                <anchor moveWithCells="1">
                  <from>
                    <xdr:col>3</xdr:col>
                    <xdr:colOff>228600</xdr:colOff>
                    <xdr:row>37</xdr:row>
                    <xdr:rowOff>289560</xdr:rowOff>
                  </from>
                  <to>
                    <xdr:col>3</xdr:col>
                    <xdr:colOff>510540</xdr:colOff>
                    <xdr:row>39</xdr:row>
                    <xdr:rowOff>38100</xdr:rowOff>
                  </to>
                </anchor>
              </controlPr>
            </control>
          </mc:Choice>
        </mc:AlternateContent>
        <mc:AlternateContent xmlns:mc="http://schemas.openxmlformats.org/markup-compatibility/2006">
          <mc:Choice Requires="x14">
            <control shapeId="132152" r:id="rId57" name="Check Box 56">
              <controlPr defaultSize="0" autoFill="0" autoLine="0" autoPict="0">
                <anchor moveWithCells="1">
                  <from>
                    <xdr:col>7</xdr:col>
                    <xdr:colOff>228600</xdr:colOff>
                    <xdr:row>37</xdr:row>
                    <xdr:rowOff>289560</xdr:rowOff>
                  </from>
                  <to>
                    <xdr:col>7</xdr:col>
                    <xdr:colOff>518160</xdr:colOff>
                    <xdr:row>39</xdr:row>
                    <xdr:rowOff>38100</xdr:rowOff>
                  </to>
                </anchor>
              </controlPr>
            </control>
          </mc:Choice>
        </mc:AlternateContent>
        <mc:AlternateContent xmlns:mc="http://schemas.openxmlformats.org/markup-compatibility/2006">
          <mc:Choice Requires="x14">
            <control shapeId="132153" r:id="rId58" name="Check Box 57">
              <controlPr defaultSize="0" autoFill="0" autoLine="0" autoPict="0">
                <anchor moveWithCells="1">
                  <from>
                    <xdr:col>3</xdr:col>
                    <xdr:colOff>228600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132154" r:id="rId59" name="Check Box 58">
              <controlPr defaultSize="0" autoFill="0" autoLine="0" autoPict="0">
                <anchor moveWithCells="1">
                  <from>
                    <xdr:col>7</xdr:col>
                    <xdr:colOff>228600</xdr:colOff>
                    <xdr:row>38</xdr:row>
                    <xdr:rowOff>289560</xdr:rowOff>
                  </from>
                  <to>
                    <xdr:col>7</xdr:col>
                    <xdr:colOff>518160</xdr:colOff>
                    <xdr:row>40</xdr:row>
                    <xdr:rowOff>38100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theme="5" tint="0.59999389629810485"/>
  </sheetPr>
  <dimension ref="A1:E15"/>
  <sheetViews>
    <sheetView workbookViewId="0">
      <selection activeCell="H62" sqref="H62"/>
    </sheetView>
  </sheetViews>
  <sheetFormatPr defaultRowHeight="15"/>
  <cols>
    <col min="1" max="1" width="19.26953125" customWidth="1"/>
    <col min="2" max="2" width="18.36328125" customWidth="1"/>
    <col min="3" max="3" width="79.36328125" customWidth="1"/>
    <col min="4" max="4" width="0.1796875" customWidth="1"/>
    <col min="5" max="5" width="7.26953125" hidden="1" customWidth="1"/>
  </cols>
  <sheetData>
    <row r="1" spans="1:5" ht="247.8" customHeight="1" thickBot="1">
      <c r="A1" s="1014" t="s">
        <v>238</v>
      </c>
      <c r="B1" s="1014"/>
      <c r="C1" s="1014"/>
      <c r="D1" s="1014"/>
      <c r="E1" s="1014"/>
    </row>
    <row r="2" spans="1:5" ht="15.6" thickBot="1">
      <c r="A2" s="367" t="s">
        <v>239</v>
      </c>
      <c r="B2" s="368" t="s">
        <v>240</v>
      </c>
      <c r="C2" s="368" t="s">
        <v>241</v>
      </c>
    </row>
    <row r="3" spans="1:5" ht="43.8" thickBot="1">
      <c r="A3" s="1012" t="s">
        <v>242</v>
      </c>
      <c r="B3" s="369" t="s">
        <v>243</v>
      </c>
      <c r="C3" s="370" t="s">
        <v>244</v>
      </c>
    </row>
    <row r="4" spans="1:5" ht="29.4" thickBot="1">
      <c r="A4" s="1013"/>
      <c r="B4" s="371" t="s">
        <v>245</v>
      </c>
      <c r="C4" s="370" t="s">
        <v>246</v>
      </c>
    </row>
    <row r="5" spans="1:5" ht="43.8" thickBot="1">
      <c r="A5" s="1012" t="s">
        <v>247</v>
      </c>
      <c r="B5" s="369" t="s">
        <v>243</v>
      </c>
      <c r="C5" s="373" t="s">
        <v>248</v>
      </c>
    </row>
    <row r="6" spans="1:5" ht="29.4" thickBot="1">
      <c r="A6" s="1013"/>
      <c r="B6" s="371" t="s">
        <v>245</v>
      </c>
      <c r="C6" s="372" t="s">
        <v>249</v>
      </c>
    </row>
    <row r="7" spans="1:5">
      <c r="A7" s="1012" t="s">
        <v>250</v>
      </c>
      <c r="B7" s="1016" t="s">
        <v>243</v>
      </c>
      <c r="C7" s="1019" t="s">
        <v>251</v>
      </c>
    </row>
    <row r="8" spans="1:5">
      <c r="A8" s="1015"/>
      <c r="B8" s="1017"/>
      <c r="C8" s="1020"/>
    </row>
    <row r="9" spans="1:5">
      <c r="A9" s="1015"/>
      <c r="B9" s="1017"/>
      <c r="C9" s="1020"/>
    </row>
    <row r="10" spans="1:5">
      <c r="A10" s="1015"/>
      <c r="B10" s="1017"/>
      <c r="C10" s="1020"/>
    </row>
    <row r="11" spans="1:5">
      <c r="A11" s="1015"/>
      <c r="B11" s="1017"/>
      <c r="C11" s="1020"/>
    </row>
    <row r="12" spans="1:5" ht="58.8" customHeight="1" thickBot="1">
      <c r="A12" s="1015"/>
      <c r="B12" s="1018"/>
      <c r="C12" s="1021"/>
    </row>
    <row r="13" spans="1:5" ht="43.8" thickBot="1">
      <c r="A13" s="1013"/>
      <c r="B13" s="371" t="s">
        <v>245</v>
      </c>
      <c r="C13" s="370" t="s">
        <v>252</v>
      </c>
    </row>
    <row r="14" spans="1:5" ht="43.8" thickBot="1">
      <c r="A14" s="1012" t="s">
        <v>253</v>
      </c>
      <c r="B14" s="369" t="s">
        <v>243</v>
      </c>
      <c r="C14" s="370" t="s">
        <v>254</v>
      </c>
    </row>
    <row r="15" spans="1:5" ht="29.4" thickBot="1">
      <c r="A15" s="1013"/>
      <c r="B15" s="371" t="s">
        <v>245</v>
      </c>
      <c r="C15" s="370" t="s">
        <v>255</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customProperties>
    <customPr name="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5" tint="0.59999389629810485"/>
  </sheetPr>
  <dimension ref="A1:P34"/>
  <sheetViews>
    <sheetView workbookViewId="0">
      <selection activeCell="H62" sqref="H62"/>
    </sheetView>
  </sheetViews>
  <sheetFormatPr defaultRowHeight="15"/>
  <cols>
    <col min="1" max="1" width="18.1796875" customWidth="1"/>
    <col min="2" max="2" width="14.54296875" customWidth="1"/>
    <col min="3" max="3" width="131.26953125" customWidth="1"/>
    <col min="4" max="4" width="0.453125" customWidth="1"/>
    <col min="5" max="6" width="7.26953125" hidden="1" customWidth="1"/>
    <col min="7" max="7" width="1.1796875" hidden="1" customWidth="1"/>
    <col min="8" max="8" width="0.54296875" customWidth="1"/>
    <col min="9" max="16" width="7.26953125" hidden="1" customWidth="1"/>
  </cols>
  <sheetData>
    <row r="1" spans="1:3">
      <c r="A1" s="1022" t="s">
        <v>256</v>
      </c>
      <c r="B1" s="1022"/>
      <c r="C1" s="1022"/>
    </row>
    <row r="2" spans="1:3" s="374" customFormat="1">
      <c r="A2" s="1023" t="s">
        <v>257</v>
      </c>
      <c r="B2" s="1023"/>
      <c r="C2" s="1023"/>
    </row>
    <row r="3" spans="1:3" s="374" customFormat="1">
      <c r="A3" s="1023" t="s">
        <v>258</v>
      </c>
      <c r="B3" s="1023"/>
      <c r="C3" s="1023"/>
    </row>
    <row r="4" spans="1:3" s="374" customFormat="1">
      <c r="A4" s="1023" t="s">
        <v>259</v>
      </c>
      <c r="B4" s="1023"/>
      <c r="C4" s="1023"/>
    </row>
    <row r="5" spans="1:3" s="374" customFormat="1">
      <c r="A5" s="1023" t="s">
        <v>260</v>
      </c>
      <c r="B5" s="1023"/>
      <c r="C5" s="1023"/>
    </row>
    <row r="6" spans="1:3" s="374" customFormat="1">
      <c r="A6" s="1023" t="s">
        <v>261</v>
      </c>
      <c r="B6" s="1023"/>
      <c r="C6" s="1023"/>
    </row>
    <row r="7" spans="1:3">
      <c r="A7" s="375"/>
    </row>
    <row r="24" spans="1:3" ht="15.6" thickBot="1"/>
    <row r="25" spans="1:3" ht="15.6" thickBot="1">
      <c r="A25" s="367" t="s">
        <v>262</v>
      </c>
      <c r="B25" s="368" t="s">
        <v>240</v>
      </c>
      <c r="C25" s="368" t="s">
        <v>241</v>
      </c>
    </row>
    <row r="26" spans="1:3" ht="15.6" thickBot="1">
      <c r="A26" s="1012" t="s">
        <v>263</v>
      </c>
      <c r="B26" s="369" t="s">
        <v>264</v>
      </c>
      <c r="C26" s="370" t="s">
        <v>265</v>
      </c>
    </row>
    <row r="27" spans="1:3" ht="15.6" thickBot="1">
      <c r="A27" s="1013"/>
      <c r="B27" s="371" t="s">
        <v>266</v>
      </c>
      <c r="C27" s="370" t="s">
        <v>267</v>
      </c>
    </row>
    <row r="28" spans="1:3" ht="15.6" thickBot="1">
      <c r="A28" s="1012" t="s">
        <v>268</v>
      </c>
      <c r="B28" s="369" t="s">
        <v>264</v>
      </c>
      <c r="C28" s="370" t="s">
        <v>269</v>
      </c>
    </row>
    <row r="29" spans="1:3" ht="29.4" thickBot="1">
      <c r="A29" s="1013"/>
      <c r="B29" s="371" t="s">
        <v>266</v>
      </c>
      <c r="C29" s="370" t="s">
        <v>270</v>
      </c>
    </row>
    <row r="30" spans="1:3" ht="15.6" thickBot="1">
      <c r="A30" s="1012" t="s">
        <v>271</v>
      </c>
      <c r="B30" s="369" t="s">
        <v>264</v>
      </c>
      <c r="C30" s="370" t="s">
        <v>272</v>
      </c>
    </row>
    <row r="31" spans="1:3" ht="15.6" thickBot="1">
      <c r="A31" s="1013"/>
      <c r="B31" s="371" t="s">
        <v>266</v>
      </c>
      <c r="C31" s="370" t="s">
        <v>273</v>
      </c>
    </row>
    <row r="32" spans="1:3">
      <c r="A32" s="1012" t="s">
        <v>274</v>
      </c>
      <c r="B32" s="1016" t="s">
        <v>264</v>
      </c>
      <c r="C32" s="1012" t="s">
        <v>275</v>
      </c>
    </row>
    <row r="33" spans="1:3" ht="15.6" thickBot="1">
      <c r="A33" s="1015"/>
      <c r="B33" s="1018"/>
      <c r="C33" s="1013"/>
    </row>
    <row r="34" spans="1:3" ht="29.4" thickBot="1">
      <c r="A34" s="1013"/>
      <c r="B34" s="371" t="s">
        <v>266</v>
      </c>
      <c r="C34" s="370" t="s">
        <v>276</v>
      </c>
    </row>
  </sheetData>
  <sheetProtection password="C563" sheet="1" objects="1" scenarios="1"/>
  <mergeCells count="12">
    <mergeCell ref="A6:C6"/>
    <mergeCell ref="A26:A27"/>
    <mergeCell ref="A28:A29"/>
    <mergeCell ref="A30:A31"/>
    <mergeCell ref="A32:A34"/>
    <mergeCell ref="B32:B33"/>
    <mergeCell ref="C32:C33"/>
    <mergeCell ref="A1:C1"/>
    <mergeCell ref="A2:C2"/>
    <mergeCell ref="A3:C3"/>
    <mergeCell ref="A4:C4"/>
    <mergeCell ref="A5:C5"/>
  </mergeCells>
  <pageMargins left="0.7" right="0.7" top="0.75" bottom="0.75" header="0.3" footer="0.3"/>
  <customProperties>
    <customPr name="GUID" r:id="rId1"/>
  </customPropertie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FFB6-192B-406D-AE7C-1B77655566E5}">
  <sheetPr codeName="Sheet38">
    <tabColor theme="5" tint="0.59999389629810485"/>
  </sheetPr>
  <dimension ref="A52:S52"/>
  <sheetViews>
    <sheetView workbookViewId="0">
      <selection activeCell="H62" sqref="H62"/>
    </sheetView>
  </sheetViews>
  <sheetFormatPr defaultRowHeight="15"/>
  <sheetData>
    <row r="52" spans="1:19">
      <c r="A52" s="554"/>
      <c r="B52" s="554"/>
      <c r="C52" s="554"/>
      <c r="D52" s="554"/>
      <c r="E52" s="554"/>
      <c r="F52" s="554"/>
      <c r="G52" s="554"/>
      <c r="H52" s="554"/>
      <c r="I52" s="554"/>
      <c r="J52" s="554"/>
      <c r="K52" s="554"/>
      <c r="L52" s="554"/>
      <c r="M52" s="554"/>
      <c r="N52" s="554"/>
      <c r="O52" s="554"/>
      <c r="P52" s="554"/>
      <c r="Q52" s="554"/>
      <c r="R52" s="554"/>
      <c r="S52" s="554"/>
    </row>
  </sheetData>
  <sheetProtection algorithmName="SHA-512" hashValue="iz/s/p4XLQKKKA/jFmn2M1U3d/q9IsUFkTHr1aT/ZxyREUZ8zlp/VsmcdRYTZrcOiwYmmROxInGCbEKKWqAIFw==" saltValue="Crle8KlHO77YFu0Ytg8nMA==" spinCount="100000" sheet="1" objects="1" scenarios="1"/>
  <pageMargins left="0.7" right="0.7" top="0.75" bottom="0.75" header="0.3" footer="0.3"/>
  <customProperties>
    <customPr name="GUID" r:id="rId1"/>
  </customPropertie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84F9-7843-4A67-B600-36736085BCB3}">
  <sheetPr codeName="Sheet30">
    <tabColor theme="5" tint="0.59999389629810485"/>
  </sheetPr>
  <dimension ref="A1"/>
  <sheetViews>
    <sheetView workbookViewId="0">
      <selection activeCell="H62" sqref="H62"/>
    </sheetView>
  </sheetViews>
  <sheetFormatPr defaultRowHeight="15"/>
  <sheetData>
    <row r="1" spans="1:1">
      <c r="A1" s="2"/>
    </row>
  </sheetData>
  <sheetProtection algorithmName="SHA-512" hashValue="kz6yfHU1kNe7OjoqgY2QFUg+tkeUV9pc3qkwrCSDrETSB2p/WctlIil9PMoyH/5MLbvSJu7U51WjntZ7GJMM8g==" saltValue="qeAsgxoLwlQR+Hoz49fB0Q==" spinCount="100000" sheet="1" objects="1" scenarios="1"/>
  <pageMargins left="0.7" right="0.7" top="0.75" bottom="0.75" header="0.3" footer="0.3"/>
  <customProperties>
    <customPr name="GUID" r:id="rId1"/>
  </customPropertie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5" tint="0.59999389629810485"/>
  </sheetPr>
  <dimension ref="A1"/>
  <sheetViews>
    <sheetView workbookViewId="0">
      <selection activeCell="H62" sqref="H62"/>
    </sheetView>
  </sheetViews>
  <sheetFormatPr defaultRowHeight="15"/>
  <sheetData/>
  <sheetProtection password="C563" sheet="1" objects="1" scenarios="1"/>
  <pageMargins left="0.7" right="0.7" top="0.75" bottom="0.75" header="0.3" footer="0.3"/>
  <customProperties>
    <customPr name="GUID" r:id="rId1"/>
  </customPropertie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D25"/>
  <sheetViews>
    <sheetView workbookViewId="0">
      <selection activeCell="B4" sqref="B4"/>
    </sheetView>
  </sheetViews>
  <sheetFormatPr defaultRowHeight="15"/>
  <cols>
    <col min="1" max="1" width="17.1796875" customWidth="1"/>
  </cols>
  <sheetData>
    <row r="1" spans="1:4">
      <c r="A1" s="2"/>
    </row>
    <row r="2" spans="1:4">
      <c r="A2" s="1"/>
      <c r="B2" s="3" t="s">
        <v>119</v>
      </c>
      <c r="C2" s="3" t="s">
        <v>120</v>
      </c>
    </row>
    <row r="3" spans="1:4">
      <c r="A3" s="1" t="s">
        <v>74</v>
      </c>
      <c r="B3" s="5">
        <v>0.06</v>
      </c>
      <c r="C3" s="3" t="s">
        <v>118</v>
      </c>
      <c r="D3" s="4"/>
    </row>
    <row r="4" spans="1:4">
      <c r="A4" s="1" t="s">
        <v>92</v>
      </c>
      <c r="B4" s="5">
        <v>0.1</v>
      </c>
      <c r="C4" s="3" t="s">
        <v>191</v>
      </c>
      <c r="D4" s="2" t="s">
        <v>727</v>
      </c>
    </row>
    <row r="5" spans="1:4">
      <c r="A5" s="1" t="s">
        <v>75</v>
      </c>
      <c r="B5" s="5">
        <v>0.06</v>
      </c>
      <c r="C5" s="3" t="s">
        <v>118</v>
      </c>
    </row>
    <row r="6" spans="1:4">
      <c r="A6" s="1" t="s">
        <v>78</v>
      </c>
      <c r="B6" s="5">
        <v>0.05</v>
      </c>
      <c r="C6" s="3" t="s">
        <v>118</v>
      </c>
    </row>
    <row r="7" spans="1:4">
      <c r="A7" s="1" t="s">
        <v>94</v>
      </c>
      <c r="B7" s="5">
        <v>0</v>
      </c>
      <c r="C7" s="3" t="s">
        <v>118</v>
      </c>
    </row>
    <row r="8" spans="1:4">
      <c r="A8" s="1" t="s">
        <v>88</v>
      </c>
      <c r="B8" s="5">
        <v>0.04</v>
      </c>
      <c r="C8" s="3" t="s">
        <v>191</v>
      </c>
    </row>
    <row r="9" spans="1:4">
      <c r="A9" s="1" t="s">
        <v>89</v>
      </c>
      <c r="B9" s="5">
        <v>0.04</v>
      </c>
      <c r="C9" s="3" t="s">
        <v>118</v>
      </c>
    </row>
    <row r="10" spans="1:4">
      <c r="A10" s="1" t="s">
        <v>84</v>
      </c>
      <c r="B10" s="5">
        <v>0.06</v>
      </c>
      <c r="C10" s="3" t="s">
        <v>118</v>
      </c>
    </row>
    <row r="11" spans="1:4">
      <c r="A11" s="1" t="s">
        <v>81</v>
      </c>
      <c r="B11" s="5">
        <v>0.04</v>
      </c>
      <c r="C11" s="3" t="s">
        <v>118</v>
      </c>
    </row>
    <row r="12" spans="1:4">
      <c r="A12" s="1" t="s">
        <v>85</v>
      </c>
      <c r="B12" s="5">
        <v>0.05</v>
      </c>
      <c r="C12" s="3" t="s">
        <v>191</v>
      </c>
    </row>
    <row r="13" spans="1:4">
      <c r="A13" s="1" t="s">
        <v>86</v>
      </c>
      <c r="B13" s="5">
        <v>0.06</v>
      </c>
      <c r="C13" s="3" t="s">
        <v>118</v>
      </c>
    </row>
    <row r="14" spans="1:4">
      <c r="A14" s="1" t="s">
        <v>95</v>
      </c>
      <c r="B14" s="5">
        <v>0.04</v>
      </c>
      <c r="C14" s="3" t="s">
        <v>191</v>
      </c>
    </row>
    <row r="15" spans="1:4">
      <c r="A15" s="1" t="s">
        <v>82</v>
      </c>
      <c r="B15" s="5">
        <v>0.06</v>
      </c>
      <c r="C15" s="3" t="s">
        <v>118</v>
      </c>
    </row>
    <row r="16" spans="1:4">
      <c r="A16" s="1" t="s">
        <v>90</v>
      </c>
      <c r="B16" s="5">
        <v>0.03</v>
      </c>
      <c r="C16" s="3" t="s">
        <v>191</v>
      </c>
    </row>
    <row r="17" spans="1:4">
      <c r="A17" s="1" t="s">
        <v>91</v>
      </c>
      <c r="B17" s="5">
        <v>0.06</v>
      </c>
      <c r="C17" s="3" t="s">
        <v>118</v>
      </c>
    </row>
    <row r="18" spans="1:4">
      <c r="A18" s="1" t="s">
        <v>79</v>
      </c>
      <c r="B18" s="5">
        <v>0.05</v>
      </c>
      <c r="C18" s="3" t="s">
        <v>191</v>
      </c>
    </row>
    <row r="19" spans="1:4">
      <c r="A19" s="1" t="s">
        <v>80</v>
      </c>
      <c r="B19" s="5">
        <v>0.04</v>
      </c>
      <c r="C19" s="3" t="s">
        <v>191</v>
      </c>
    </row>
    <row r="20" spans="1:4">
      <c r="A20" s="1" t="s">
        <v>93</v>
      </c>
      <c r="B20" s="5">
        <v>0.11</v>
      </c>
      <c r="C20" s="3" t="s">
        <v>118</v>
      </c>
      <c r="D20" t="s">
        <v>726</v>
      </c>
    </row>
    <row r="21" spans="1:4">
      <c r="A21" s="1" t="s">
        <v>76</v>
      </c>
      <c r="B21" s="5">
        <v>0.05</v>
      </c>
      <c r="C21" s="3" t="s">
        <v>191</v>
      </c>
    </row>
    <row r="22" spans="1:4">
      <c r="A22" s="1" t="s">
        <v>87</v>
      </c>
      <c r="B22" s="5">
        <v>0.06</v>
      </c>
      <c r="C22" s="3" t="s">
        <v>191</v>
      </c>
    </row>
    <row r="23" spans="1:4">
      <c r="A23" s="1" t="s">
        <v>83</v>
      </c>
      <c r="B23" s="5">
        <v>0.14000000000000001</v>
      </c>
      <c r="C23" s="3" t="s">
        <v>118</v>
      </c>
    </row>
    <row r="24" spans="1:4">
      <c r="A24" s="1" t="s">
        <v>77</v>
      </c>
      <c r="B24" s="5">
        <v>0.06</v>
      </c>
      <c r="C24" s="3" t="s">
        <v>191</v>
      </c>
    </row>
    <row r="25" spans="1:4">
      <c r="A25" s="1" t="s">
        <v>96</v>
      </c>
      <c r="B25" s="5">
        <v>0.06</v>
      </c>
      <c r="C25" s="3" t="s">
        <v>118</v>
      </c>
    </row>
  </sheetData>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L470"/>
  <sheetViews>
    <sheetView view="pageLayout" zoomScaleNormal="100" zoomScaleSheetLayoutView="90" workbookViewId="0">
      <selection activeCell="A9" sqref="A9:L9"/>
    </sheetView>
  </sheetViews>
  <sheetFormatPr defaultColWidth="8.90625" defaultRowHeight="14.4"/>
  <cols>
    <col min="1" max="1" width="7.6328125" style="42" customWidth="1"/>
    <col min="2" max="2" width="35.08984375" style="42" customWidth="1"/>
    <col min="3" max="3" width="10.90625" style="42" customWidth="1"/>
    <col min="4" max="4" width="12" style="42" customWidth="1"/>
    <col min="5" max="5" width="15.453125" style="42" customWidth="1"/>
    <col min="6" max="6" width="1.453125" style="42" customWidth="1"/>
    <col min="7" max="7" width="10" style="42" customWidth="1"/>
    <col min="8" max="8" width="4" style="42" customWidth="1"/>
    <col min="9" max="9" width="6.81640625" style="42" customWidth="1"/>
    <col min="10" max="10" width="6.6328125" style="42" customWidth="1"/>
    <col min="11" max="11" width="12.81640625" style="42" customWidth="1"/>
    <col min="12" max="12" width="10" style="42" customWidth="1"/>
    <col min="13" max="16384" width="8.90625" style="55"/>
  </cols>
  <sheetData>
    <row r="1" spans="1:12" s="42" customFormat="1" ht="21.75" customHeight="1">
      <c r="A1" s="684" t="s">
        <v>222</v>
      </c>
      <c r="B1" s="685"/>
      <c r="C1" s="685"/>
      <c r="D1" s="685"/>
      <c r="E1" s="686"/>
      <c r="F1" s="58"/>
      <c r="G1" s="43" t="s">
        <v>30</v>
      </c>
      <c r="H1" s="44"/>
      <c r="I1" s="1024">
        <f>'Info about Conf'!C12</f>
        <v>0</v>
      </c>
      <c r="J1" s="1024"/>
      <c r="K1" s="1024"/>
      <c r="L1" s="1024"/>
    </row>
    <row r="2" spans="1:12" s="42" customFormat="1" ht="16.5" customHeight="1">
      <c r="A2" s="687"/>
      <c r="B2" s="688"/>
      <c r="C2" s="688"/>
      <c r="D2" s="688"/>
      <c r="E2" s="689"/>
      <c r="F2" s="58"/>
      <c r="G2" s="1026" t="s">
        <v>116</v>
      </c>
      <c r="H2" s="46"/>
      <c r="I2" s="683"/>
      <c r="J2" s="683"/>
      <c r="K2" s="1027" t="s">
        <v>43</v>
      </c>
      <c r="L2" s="48"/>
    </row>
    <row r="3" spans="1:12" s="42" customFormat="1" ht="8.25" customHeight="1">
      <c r="A3" s="687"/>
      <c r="B3" s="688"/>
      <c r="C3" s="688"/>
      <c r="D3" s="688"/>
      <c r="E3" s="689"/>
      <c r="F3" s="163"/>
      <c r="G3" s="50"/>
      <c r="H3" s="51"/>
      <c r="I3" s="51"/>
      <c r="J3" s="44"/>
      <c r="K3" s="44"/>
      <c r="L3" s="52"/>
    </row>
    <row r="4" spans="1:12" s="42" customFormat="1" ht="15.6">
      <c r="A4" s="687"/>
      <c r="B4" s="688"/>
      <c r="C4" s="688"/>
      <c r="D4" s="688"/>
      <c r="E4" s="689"/>
      <c r="F4" s="58"/>
      <c r="G4" s="43" t="s">
        <v>32</v>
      </c>
      <c r="H4" s="44"/>
      <c r="I4" s="1024">
        <f>'Info about Conf'!C16</f>
        <v>0</v>
      </c>
      <c r="J4" s="1024"/>
      <c r="K4" s="1024"/>
      <c r="L4" s="1024"/>
    </row>
    <row r="5" spans="1:12" s="42" customFormat="1" ht="16.5" customHeight="1">
      <c r="A5" s="687"/>
      <c r="B5" s="688"/>
      <c r="C5" s="688"/>
      <c r="D5" s="688"/>
      <c r="E5" s="689"/>
      <c r="F5" s="58"/>
      <c r="G5" s="1026" t="s">
        <v>116</v>
      </c>
      <c r="H5" s="46"/>
      <c r="I5" s="683"/>
      <c r="J5" s="683"/>
      <c r="K5" s="1027" t="s">
        <v>43</v>
      </c>
      <c r="L5" s="48"/>
    </row>
    <row r="6" spans="1:12" s="42" customFormat="1" ht="5.25" customHeight="1">
      <c r="A6" s="687"/>
      <c r="B6" s="688"/>
      <c r="C6" s="688"/>
      <c r="D6" s="688"/>
      <c r="E6" s="689"/>
      <c r="F6" s="163"/>
      <c r="G6" s="53"/>
      <c r="H6" s="53"/>
      <c r="I6" s="53"/>
      <c r="J6" s="49"/>
      <c r="K6" s="49"/>
    </row>
    <row r="7" spans="1:12" ht="7.8" customHeight="1" thickBot="1">
      <c r="A7" s="690"/>
      <c r="B7" s="691"/>
      <c r="C7" s="691"/>
      <c r="D7" s="691"/>
      <c r="E7" s="692"/>
      <c r="F7" s="58"/>
    </row>
    <row r="8" spans="1:12" ht="4.2" customHeight="1">
      <c r="A8" s="58"/>
      <c r="B8" s="58"/>
      <c r="C8" s="58"/>
      <c r="D8" s="58"/>
      <c r="E8" s="58"/>
      <c r="F8" s="58"/>
      <c r="G8" s="58"/>
      <c r="H8" s="58"/>
      <c r="I8" s="58"/>
      <c r="J8" s="58"/>
      <c r="K8" s="58"/>
      <c r="L8" s="58"/>
    </row>
    <row r="9" spans="1:12" ht="19.2" customHeight="1" thickBot="1">
      <c r="A9" s="1025"/>
      <c r="B9" s="1025"/>
      <c r="C9" s="1025"/>
      <c r="D9" s="1025"/>
      <c r="E9" s="1025"/>
      <c r="F9" s="1025"/>
      <c r="G9" s="1025"/>
      <c r="H9" s="1025"/>
      <c r="I9" s="1025"/>
      <c r="J9" s="1025"/>
      <c r="K9" s="1025"/>
      <c r="L9" s="1025"/>
    </row>
    <row r="10" spans="1:12" ht="31.2" customHeight="1" thickBot="1">
      <c r="A10" s="699" t="s">
        <v>49</v>
      </c>
      <c r="B10" s="700"/>
      <c r="C10" s="701"/>
      <c r="D10" s="352">
        <f>'Info about Conf'!C9</f>
        <v>0</v>
      </c>
      <c r="E10" s="702" t="s">
        <v>221</v>
      </c>
      <c r="F10" s="703"/>
      <c r="G10" s="703"/>
      <c r="H10" s="703"/>
      <c r="I10" s="703"/>
      <c r="J10" s="703"/>
      <c r="K10" s="703"/>
      <c r="L10" s="704"/>
    </row>
    <row r="11" spans="1:12" ht="19.5" customHeight="1" thickBot="1">
      <c r="A11" s="706"/>
      <c r="B11" s="706"/>
      <c r="C11" s="706"/>
      <c r="D11" s="707"/>
      <c r="E11" s="643" t="s">
        <v>99</v>
      </c>
      <c r="F11" s="633"/>
      <c r="G11" s="633"/>
      <c r="H11" s="633"/>
      <c r="I11" s="633"/>
      <c r="J11" s="633"/>
      <c r="K11" s="633"/>
      <c r="L11" s="634"/>
    </row>
    <row r="12" spans="1:12" ht="19.5" customHeight="1" thickBot="1">
      <c r="A12" s="60" t="s">
        <v>215</v>
      </c>
      <c r="B12" s="17"/>
      <c r="D12" s="63"/>
      <c r="E12" s="342" t="s">
        <v>70</v>
      </c>
      <c r="F12" s="657">
        <v>46203</v>
      </c>
      <c r="G12" s="657"/>
      <c r="H12" s="657"/>
      <c r="I12" s="657"/>
      <c r="J12" s="657"/>
      <c r="K12" s="657"/>
      <c r="L12" s="658"/>
    </row>
    <row r="13" spans="1:12" ht="19.5" customHeight="1">
      <c r="A13" s="64">
        <v>1001</v>
      </c>
      <c r="B13" s="158" t="s">
        <v>6</v>
      </c>
      <c r="C13" s="65">
        <f>'Jun 26 Book'!D9</f>
        <v>0</v>
      </c>
      <c r="D13" s="63"/>
      <c r="E13" s="340" t="s">
        <v>50</v>
      </c>
      <c r="F13" s="659">
        <f>'Info about Conf'!C4</f>
        <v>0</v>
      </c>
      <c r="G13" s="659"/>
      <c r="H13" s="659"/>
      <c r="I13" s="659"/>
      <c r="J13" s="659"/>
      <c r="K13" s="659"/>
      <c r="L13" s="660"/>
    </row>
    <row r="14" spans="1:12" ht="19.5" customHeight="1">
      <c r="A14" s="66">
        <v>1002</v>
      </c>
      <c r="B14" s="159" t="s">
        <v>7</v>
      </c>
      <c r="C14" s="67">
        <f>'Jun 26 Book'!D10</f>
        <v>0</v>
      </c>
      <c r="D14" s="63"/>
      <c r="E14" s="341" t="s">
        <v>51</v>
      </c>
      <c r="F14" s="659">
        <f>'Info about Conf'!C5</f>
        <v>0</v>
      </c>
      <c r="G14" s="659"/>
      <c r="H14" s="659"/>
      <c r="I14" s="659"/>
      <c r="J14" s="659"/>
      <c r="K14" s="659"/>
      <c r="L14" s="660"/>
    </row>
    <row r="15" spans="1:12" ht="19.5" customHeight="1">
      <c r="A15" s="66">
        <v>1003</v>
      </c>
      <c r="B15" s="160" t="s">
        <v>8</v>
      </c>
      <c r="C15" s="67">
        <f>'Jun 26 Book'!D11</f>
        <v>0</v>
      </c>
      <c r="D15" s="63"/>
      <c r="E15" s="341" t="s">
        <v>52</v>
      </c>
      <c r="F15" s="693">
        <f>'Info about Conf'!C6</f>
        <v>0</v>
      </c>
      <c r="G15" s="693"/>
      <c r="H15" s="693"/>
      <c r="I15" s="693"/>
      <c r="J15" s="693"/>
      <c r="K15" s="693"/>
      <c r="L15" s="694"/>
    </row>
    <row r="16" spans="1:12" ht="19.5" customHeight="1" thickBot="1">
      <c r="A16" s="66">
        <v>1004</v>
      </c>
      <c r="B16" s="160" t="s">
        <v>100</v>
      </c>
      <c r="C16" s="67">
        <f>'Jun 26 Book'!D12</f>
        <v>0</v>
      </c>
      <c r="E16" s="343" t="s">
        <v>53</v>
      </c>
      <c r="F16" s="695">
        <f>'Info about Conf'!C7</f>
        <v>0</v>
      </c>
      <c r="G16" s="695"/>
      <c r="H16" s="695"/>
      <c r="I16" s="695"/>
      <c r="J16" s="695"/>
      <c r="K16" s="695"/>
      <c r="L16" s="696"/>
    </row>
    <row r="17" spans="1:12" ht="19.5" customHeight="1" thickBot="1">
      <c r="A17" s="68">
        <v>1005</v>
      </c>
      <c r="B17" s="160" t="s">
        <v>117</v>
      </c>
      <c r="C17" s="67">
        <f>'Jun 26 Book'!D13</f>
        <v>0</v>
      </c>
      <c r="D17" s="69" t="s">
        <v>25</v>
      </c>
      <c r="E17" s="697" t="str">
        <f>IF('Jun 26 Book'!C13=0," ",'Jun 26 Book'!C13)</f>
        <v xml:space="preserve"> </v>
      </c>
      <c r="F17" s="675"/>
      <c r="G17" s="675"/>
      <c r="H17" s="675"/>
      <c r="I17" s="675"/>
      <c r="J17" s="675"/>
      <c r="K17" s="675"/>
      <c r="L17" s="698"/>
    </row>
    <row r="18" spans="1:12" ht="19.5" customHeight="1">
      <c r="A18" s="66">
        <v>1007</v>
      </c>
      <c r="B18" s="160" t="s">
        <v>17</v>
      </c>
      <c r="C18" s="67">
        <f>'Jun 26 Book'!D14</f>
        <v>0</v>
      </c>
      <c r="D18" s="69" t="s">
        <v>25</v>
      </c>
      <c r="E18" s="697" t="str">
        <f>IF('Jun 26 Book'!C14=0," ",'Jun 26 Book'!C14)</f>
        <v xml:space="preserve"> </v>
      </c>
      <c r="F18" s="675"/>
      <c r="G18" s="675"/>
      <c r="H18" s="675"/>
      <c r="I18" s="675"/>
      <c r="J18" s="675"/>
      <c r="K18" s="675"/>
      <c r="L18" s="698"/>
    </row>
    <row r="19" spans="1:12" ht="18.600000000000001" thickBot="1">
      <c r="A19" s="70">
        <v>4000</v>
      </c>
      <c r="B19" s="161" t="s">
        <v>277</v>
      </c>
      <c r="C19" s="71">
        <f>'Jun 26 Book'!D15</f>
        <v>0</v>
      </c>
      <c r="D19" s="72" t="s">
        <v>209</v>
      </c>
      <c r="E19" s="644" t="str">
        <f>IF('Jun 26 Book'!C15=0," ",'Jun 26 Book'!C15)</f>
        <v xml:space="preserve"> </v>
      </c>
      <c r="F19" s="645"/>
      <c r="G19" s="645"/>
      <c r="H19" s="645"/>
      <c r="I19" s="645"/>
      <c r="J19" s="645"/>
      <c r="K19" s="645"/>
      <c r="L19" s="646"/>
    </row>
    <row r="20" spans="1:12" ht="18.600000000000001" thickBot="1">
      <c r="A20" s="59" t="s">
        <v>216</v>
      </c>
      <c r="B20" s="73"/>
      <c r="C20" s="74">
        <f>SUM(C13:C19)</f>
        <v>0</v>
      </c>
      <c r="D20" s="63"/>
      <c r="E20" s="75" t="s">
        <v>101</v>
      </c>
      <c r="F20" s="76"/>
      <c r="G20" s="77"/>
      <c r="H20" s="78"/>
      <c r="I20" s="77"/>
      <c r="J20" s="77"/>
      <c r="K20" s="77"/>
      <c r="L20" s="79"/>
    </row>
    <row r="21" spans="1:12" ht="18">
      <c r="B21" s="89"/>
      <c r="E21" s="81" t="s">
        <v>210</v>
      </c>
      <c r="F21" s="82"/>
      <c r="G21" s="83">
        <f>C20</f>
        <v>0</v>
      </c>
      <c r="H21" s="84" t="s">
        <v>102</v>
      </c>
      <c r="I21" s="85">
        <v>0.1</v>
      </c>
      <c r="J21" s="86" t="s">
        <v>26</v>
      </c>
      <c r="K21" s="87">
        <f>ROUND(G21*I21,2)</f>
        <v>0</v>
      </c>
      <c r="L21" s="88" t="s">
        <v>103</v>
      </c>
    </row>
    <row r="22" spans="1:12" ht="18">
      <c r="D22" s="63"/>
      <c r="E22" s="81" t="s">
        <v>210</v>
      </c>
      <c r="F22" s="90"/>
      <c r="G22" s="83">
        <f>C20</f>
        <v>0</v>
      </c>
      <c r="H22" s="84" t="s">
        <v>102</v>
      </c>
      <c r="I22" s="91" t="e">
        <f>VLOOKUP(F16,'CC Info'!$A$2:$C$25,2,FALSE)</f>
        <v>#N/A</v>
      </c>
      <c r="J22" s="86" t="s">
        <v>26</v>
      </c>
      <c r="K22" s="87" t="e">
        <f>ROUND(G22*I22,2)</f>
        <v>#N/A</v>
      </c>
      <c r="L22" s="92" t="e">
        <f>VLOOKUP(F16,'CC Info'!$A$2:$C$25,3,FALSE)</f>
        <v>#N/A</v>
      </c>
    </row>
    <row r="23" spans="1:12" s="42" customFormat="1" ht="19.5" customHeight="1" thickBot="1">
      <c r="A23" s="60" t="s">
        <v>151</v>
      </c>
      <c r="E23" s="655" t="s">
        <v>104</v>
      </c>
      <c r="F23" s="656"/>
      <c r="G23" s="656"/>
      <c r="H23" s="656"/>
      <c r="I23" s="656"/>
      <c r="J23" s="86" t="s">
        <v>26</v>
      </c>
      <c r="K23" s="94">
        <v>17.5</v>
      </c>
      <c r="L23" s="92"/>
    </row>
    <row r="24" spans="1:12" s="42" customFormat="1" ht="19.5" customHeight="1" thickBot="1">
      <c r="A24" s="95">
        <v>1008</v>
      </c>
      <c r="B24" s="160" t="s">
        <v>9</v>
      </c>
      <c r="C24" s="96">
        <f>'Jun 26 Book'!D17</f>
        <v>0</v>
      </c>
      <c r="E24" s="359" t="s">
        <v>225</v>
      </c>
      <c r="F24" s="360"/>
      <c r="G24" s="361"/>
      <c r="H24" s="362"/>
      <c r="I24" s="362"/>
      <c r="J24" s="362"/>
      <c r="K24" s="97" t="e">
        <f>K21+K22+K23</f>
        <v>#N/A</v>
      </c>
      <c r="L24" s="98"/>
    </row>
    <row r="25" spans="1:12" s="42" customFormat="1" ht="19.5" customHeight="1" thickBot="1">
      <c r="A25" s="104">
        <v>5002</v>
      </c>
      <c r="B25" s="377" t="s">
        <v>339</v>
      </c>
      <c r="C25" s="96">
        <f>'Jun 26 Book'!D18</f>
        <v>0</v>
      </c>
      <c r="D25" s="449"/>
      <c r="E25" s="680"/>
      <c r="F25" s="681"/>
      <c r="G25" s="681"/>
      <c r="H25" s="681"/>
      <c r="I25" s="681"/>
      <c r="J25" s="681"/>
      <c r="K25" s="681"/>
      <c r="L25" s="682"/>
    </row>
    <row r="26" spans="1:12" s="42" customFormat="1" ht="19.2" customHeight="1" thickBot="1">
      <c r="A26" s="104">
        <v>1009</v>
      </c>
      <c r="B26" s="377" t="s">
        <v>54</v>
      </c>
      <c r="C26" s="105">
        <f>'Jun 26 Book'!D19</f>
        <v>0</v>
      </c>
      <c r="D26" s="69" t="s">
        <v>25</v>
      </c>
      <c r="E26" s="647" t="str">
        <f>IF('Jun 26 Book'!C19=0," ",'Jun 26 Book'!C19)</f>
        <v xml:space="preserve"> </v>
      </c>
      <c r="F26" s="648"/>
      <c r="G26" s="648"/>
      <c r="H26" s="648"/>
      <c r="I26" s="648"/>
      <c r="J26" s="649"/>
      <c r="K26" s="357" t="s">
        <v>55</v>
      </c>
      <c r="L26" s="358"/>
    </row>
    <row r="27" spans="1:12" s="42" customFormat="1" ht="19.2" customHeight="1" thickBot="1">
      <c r="A27" s="353">
        <v>1010</v>
      </c>
      <c r="B27" s="447" t="s">
        <v>28</v>
      </c>
      <c r="C27" s="448">
        <f>'Jun 26 Book'!D20</f>
        <v>0</v>
      </c>
      <c r="D27" s="662" t="s">
        <v>716</v>
      </c>
      <c r="E27" s="663"/>
      <c r="F27" s="663"/>
      <c r="G27" s="663"/>
      <c r="H27" s="663"/>
      <c r="I27" s="663"/>
      <c r="J27" s="663"/>
      <c r="K27" s="663"/>
      <c r="L27" s="664"/>
    </row>
    <row r="28" spans="1:12" s="42" customFormat="1" ht="19.5" customHeight="1" thickBot="1">
      <c r="A28" s="60" t="s">
        <v>105</v>
      </c>
      <c r="B28" s="82"/>
      <c r="C28" s="100"/>
      <c r="D28" s="665"/>
      <c r="E28" s="666"/>
      <c r="F28" s="666"/>
      <c r="G28" s="666"/>
      <c r="H28" s="666"/>
      <c r="I28" s="666"/>
      <c r="J28" s="666"/>
      <c r="K28" s="666"/>
      <c r="L28" s="667"/>
    </row>
    <row r="29" spans="1:12" s="42" customFormat="1" ht="19.2" customHeight="1">
      <c r="A29" s="95">
        <v>2001</v>
      </c>
      <c r="B29" s="160" t="s">
        <v>33</v>
      </c>
      <c r="C29" s="96">
        <f>'Jun 26 Book'!D22</f>
        <v>0</v>
      </c>
      <c r="D29" s="354" t="s">
        <v>25</v>
      </c>
      <c r="E29" s="675" t="str">
        <f>IF('Jun 26 Book'!C22=0," ",'Jun 26 Book'!C22)</f>
        <v xml:space="preserve"> </v>
      </c>
      <c r="F29" s="675"/>
      <c r="G29" s="675"/>
      <c r="H29" s="675"/>
      <c r="I29" s="675"/>
      <c r="J29" s="675"/>
      <c r="K29" s="673" t="s">
        <v>34</v>
      </c>
      <c r="L29" s="674"/>
    </row>
    <row r="30" spans="1:12" s="42" customFormat="1" ht="36.6" thickBot="1">
      <c r="A30" s="104">
        <v>2002</v>
      </c>
      <c r="B30" s="378" t="s">
        <v>73</v>
      </c>
      <c r="C30" s="105">
        <f>'Jun 26 Book'!D23</f>
        <v>0</v>
      </c>
      <c r="D30" s="106" t="s">
        <v>25</v>
      </c>
      <c r="E30" s="602" t="str">
        <f>IF('Jun 26 Book'!C23=0," ",'Jun 26 Book'!C23)</f>
        <v xml:space="preserve"> </v>
      </c>
      <c r="F30" s="602"/>
      <c r="G30" s="602"/>
      <c r="H30" s="602"/>
      <c r="I30" s="602"/>
      <c r="J30" s="602"/>
      <c r="K30" s="641" t="s">
        <v>56</v>
      </c>
      <c r="L30" s="642"/>
    </row>
    <row r="31" spans="1:12" s="42" customFormat="1" ht="17.25" customHeight="1" thickBot="1">
      <c r="A31" s="59" t="s">
        <v>106</v>
      </c>
      <c r="B31" s="107"/>
      <c r="C31" s="108" t="s">
        <v>14</v>
      </c>
      <c r="D31" s="109">
        <f>SUM(C20:C30)</f>
        <v>0</v>
      </c>
      <c r="E31" s="671"/>
      <c r="F31" s="672"/>
      <c r="G31" s="672"/>
      <c r="H31" s="672"/>
      <c r="I31" s="672"/>
      <c r="J31" s="672"/>
      <c r="K31" s="672"/>
      <c r="L31" s="110"/>
    </row>
    <row r="32" spans="1:12" s="42" customFormat="1" ht="15" customHeight="1">
      <c r="D32" s="112"/>
      <c r="E32" s="635"/>
      <c r="F32" s="635"/>
      <c r="G32" s="635"/>
      <c r="H32" s="635"/>
      <c r="I32" s="635"/>
      <c r="J32" s="635"/>
      <c r="K32" s="635"/>
    </row>
    <row r="33" spans="1:12" s="42" customFormat="1" ht="15.6">
      <c r="A33" s="661" t="s">
        <v>1</v>
      </c>
      <c r="B33" s="661"/>
      <c r="C33" s="111"/>
      <c r="D33" s="114"/>
      <c r="E33" s="117" t="s">
        <v>35</v>
      </c>
      <c r="F33" s="676"/>
      <c r="G33" s="676"/>
      <c r="H33" s="676"/>
      <c r="I33" s="676"/>
      <c r="J33" s="676"/>
      <c r="K33" s="677"/>
    </row>
    <row r="34" spans="1:12" s="42" customFormat="1" ht="18" thickBot="1">
      <c r="A34" s="115" t="s">
        <v>107</v>
      </c>
      <c r="B34" s="89"/>
      <c r="C34" s="63"/>
      <c r="D34" s="63"/>
      <c r="E34" s="381" t="s">
        <v>280</v>
      </c>
      <c r="F34" s="356"/>
      <c r="G34" s="356"/>
      <c r="H34" s="356"/>
      <c r="I34" s="651"/>
      <c r="J34" s="652"/>
      <c r="K34" s="120">
        <f>D63</f>
        <v>0</v>
      </c>
    </row>
    <row r="35" spans="1:12" s="42" customFormat="1" ht="19.5" customHeight="1" thickBot="1">
      <c r="A35" s="64">
        <v>3001</v>
      </c>
      <c r="B35" s="158" t="s">
        <v>18</v>
      </c>
      <c r="C35" s="65">
        <f>'Jun 26 Book'!D28</f>
        <v>0</v>
      </c>
      <c r="D35" s="63"/>
      <c r="E35" s="380" t="s">
        <v>279</v>
      </c>
      <c r="F35" s="356"/>
      <c r="G35" s="356"/>
      <c r="H35" s="356"/>
      <c r="I35" s="356"/>
      <c r="J35" s="119"/>
      <c r="K35" s="121">
        <f>-'Jun 26 Book'!D63</f>
        <v>0</v>
      </c>
      <c r="L35" s="122" t="s">
        <v>126</v>
      </c>
    </row>
    <row r="36" spans="1:12" s="42" customFormat="1" ht="19.5" customHeight="1" thickBot="1">
      <c r="A36" s="68">
        <v>3002</v>
      </c>
      <c r="B36" s="166" t="s">
        <v>15</v>
      </c>
      <c r="C36" s="123">
        <f>'Jun 26 Book'!D29</f>
        <v>0</v>
      </c>
      <c r="D36" s="63"/>
      <c r="E36" s="653" t="s">
        <v>36</v>
      </c>
      <c r="F36" s="654"/>
      <c r="G36" s="654"/>
      <c r="H36" s="654"/>
      <c r="I36" s="654"/>
      <c r="J36" s="124" t="s">
        <v>37</v>
      </c>
      <c r="K36" s="125">
        <f>K34+K35</f>
        <v>0</v>
      </c>
    </row>
    <row r="37" spans="1:12" s="42" customFormat="1" ht="19.5" customHeight="1">
      <c r="A37" s="66">
        <v>3003</v>
      </c>
      <c r="B37" s="160" t="s">
        <v>19</v>
      </c>
      <c r="C37" s="67">
        <f>'Jun 26 Book'!D30</f>
        <v>0</v>
      </c>
      <c r="D37" s="63"/>
      <c r="E37" s="650"/>
      <c r="F37" s="651"/>
      <c r="G37" s="651"/>
      <c r="H37" s="651"/>
      <c r="I37" s="651"/>
      <c r="J37" s="651"/>
      <c r="K37" s="652"/>
    </row>
    <row r="38" spans="1:12" s="42" customFormat="1" ht="19.5" customHeight="1">
      <c r="A38" s="68">
        <v>3004</v>
      </c>
      <c r="B38" s="160" t="s">
        <v>20</v>
      </c>
      <c r="C38" s="67">
        <f>'Jun 26 Book'!D31</f>
        <v>0</v>
      </c>
      <c r="D38" s="63"/>
      <c r="E38" s="126" t="s">
        <v>39</v>
      </c>
      <c r="F38" s="127"/>
      <c r="G38" s="128"/>
      <c r="H38" s="128"/>
      <c r="I38" s="129"/>
      <c r="J38" s="128"/>
      <c r="K38" s="130"/>
    </row>
    <row r="39" spans="1:12" s="42" customFormat="1" ht="19.5" customHeight="1">
      <c r="A39" s="66">
        <v>3005</v>
      </c>
      <c r="B39" s="160" t="s">
        <v>10</v>
      </c>
      <c r="C39" s="67">
        <f>'Jun 26 Book'!D32</f>
        <v>0</v>
      </c>
      <c r="D39" s="63"/>
      <c r="E39" s="639" t="s">
        <v>195</v>
      </c>
      <c r="F39" s="640"/>
      <c r="G39" s="640"/>
      <c r="H39" s="640"/>
      <c r="I39" s="640"/>
      <c r="J39" s="128"/>
      <c r="K39" s="131">
        <f>'Jun 26 Book'!D66</f>
        <v>0</v>
      </c>
      <c r="L39" s="58"/>
    </row>
    <row r="40" spans="1:12" s="42" customFormat="1" ht="19.5" customHeight="1">
      <c r="A40" s="68">
        <v>3006</v>
      </c>
      <c r="B40" s="160" t="s">
        <v>38</v>
      </c>
      <c r="C40" s="67">
        <f>'Jun 26 Book'!D33</f>
        <v>0</v>
      </c>
      <c r="D40" s="63"/>
      <c r="E40" s="636" t="s">
        <v>282</v>
      </c>
      <c r="F40" s="637"/>
      <c r="G40" s="637"/>
      <c r="H40" s="637"/>
      <c r="I40" s="637"/>
      <c r="J40" s="124" t="s">
        <v>207</v>
      </c>
      <c r="K40" s="132">
        <f>'Jun 26 Book'!D67</f>
        <v>0</v>
      </c>
      <c r="L40" s="122" t="s">
        <v>189</v>
      </c>
    </row>
    <row r="41" spans="1:12" s="42" customFormat="1" ht="19.5" customHeight="1">
      <c r="A41" s="66">
        <v>3007</v>
      </c>
      <c r="B41" s="160" t="s">
        <v>23</v>
      </c>
      <c r="C41" s="67">
        <f>'Jun 26 Book'!D34</f>
        <v>0</v>
      </c>
      <c r="D41" s="63"/>
      <c r="E41" s="382" t="s">
        <v>281</v>
      </c>
      <c r="F41" s="128"/>
      <c r="G41" s="128"/>
      <c r="H41" s="128"/>
      <c r="I41" s="129"/>
      <c r="J41" s="128"/>
      <c r="K41" s="132">
        <f>'Jun 26 Book'!D68</f>
        <v>0</v>
      </c>
      <c r="L41" s="58"/>
    </row>
    <row r="42" spans="1:12" s="42" customFormat="1" ht="19.5" customHeight="1">
      <c r="A42" s="68">
        <v>3008</v>
      </c>
      <c r="B42" s="167" t="s">
        <v>21</v>
      </c>
      <c r="C42" s="67">
        <f>'Jun 26 Book'!D35</f>
        <v>0</v>
      </c>
      <c r="D42" s="63"/>
      <c r="E42" s="678" t="s">
        <v>40</v>
      </c>
      <c r="F42" s="679"/>
      <c r="G42" s="679"/>
      <c r="H42" s="679"/>
      <c r="I42" s="679"/>
      <c r="J42" s="134" t="s">
        <v>196</v>
      </c>
      <c r="K42" s="132">
        <f>SUM(K39:K41)</f>
        <v>0</v>
      </c>
      <c r="L42" s="135">
        <f>K36-K42</f>
        <v>0</v>
      </c>
    </row>
    <row r="43" spans="1:12" s="42" customFormat="1" ht="19.5" customHeight="1">
      <c r="A43" s="66">
        <v>3009</v>
      </c>
      <c r="B43" s="167" t="s">
        <v>22</v>
      </c>
      <c r="C43" s="67">
        <f>'Jun 26 Book'!D36</f>
        <v>0</v>
      </c>
      <c r="E43" s="626"/>
      <c r="F43" s="626"/>
      <c r="G43" s="626"/>
      <c r="H43" s="626"/>
      <c r="I43" s="626"/>
      <c r="J43" s="626"/>
      <c r="K43" s="627"/>
      <c r="L43" s="136" t="s">
        <v>41</v>
      </c>
    </row>
    <row r="44" spans="1:12" s="42" customFormat="1" ht="19.5" customHeight="1" thickBot="1">
      <c r="A44" s="68">
        <v>3010</v>
      </c>
      <c r="B44" s="161" t="s">
        <v>11</v>
      </c>
      <c r="C44" s="71">
        <f>'Jun 26 Book'!D37</f>
        <v>0</v>
      </c>
      <c r="D44" s="103" t="s">
        <v>25</v>
      </c>
      <c r="E44" s="668" t="str">
        <f>IF('Jun 26 Book'!C37=0," ",'Jun 26 Book'!C37)</f>
        <v xml:space="preserve"> </v>
      </c>
      <c r="F44" s="669"/>
      <c r="G44" s="669"/>
      <c r="H44" s="669"/>
      <c r="I44" s="669"/>
      <c r="J44" s="669"/>
      <c r="K44" s="669"/>
      <c r="L44" s="670"/>
    </row>
    <row r="45" spans="1:12" s="42" customFormat="1" ht="19.5" customHeight="1" thickBot="1">
      <c r="A45" s="60" t="s">
        <v>108</v>
      </c>
      <c r="D45" s="116"/>
    </row>
    <row r="46" spans="1:12" s="42" customFormat="1" ht="19.2" customHeight="1">
      <c r="A46" s="64">
        <v>4001</v>
      </c>
      <c r="B46" s="158" t="s">
        <v>24</v>
      </c>
      <c r="C46" s="65">
        <f>'Jun 26 Book'!D39</f>
        <v>0</v>
      </c>
      <c r="D46" s="103" t="s">
        <v>25</v>
      </c>
      <c r="E46" s="668" t="str">
        <f>IF('Jun 26 Book'!C39=0," ",'Jun 26 Book'!C39)</f>
        <v xml:space="preserve"> </v>
      </c>
      <c r="F46" s="669"/>
      <c r="G46" s="669"/>
      <c r="H46" s="669"/>
      <c r="I46" s="669"/>
      <c r="J46" s="669"/>
      <c r="K46" s="669"/>
      <c r="L46" s="670"/>
    </row>
    <row r="47" spans="1:12" s="42" customFormat="1" ht="19.5" customHeight="1">
      <c r="A47" s="137">
        <v>4002</v>
      </c>
      <c r="B47" s="383" t="s">
        <v>110</v>
      </c>
      <c r="C47" s="67">
        <f>'Jun 26 Book'!D40</f>
        <v>0</v>
      </c>
      <c r="D47" s="103" t="s">
        <v>25</v>
      </c>
      <c r="E47" s="623" t="str">
        <f>IF('Jun 26 Book'!C40=0," ",'Jun 26 Book'!C40)</f>
        <v xml:space="preserve"> </v>
      </c>
      <c r="F47" s="624"/>
      <c r="G47" s="624"/>
      <c r="H47" s="624"/>
      <c r="I47" s="624"/>
      <c r="J47" s="624"/>
      <c r="K47" s="624"/>
      <c r="L47" s="625"/>
    </row>
    <row r="48" spans="1:12" s="42" customFormat="1" ht="19.5" customHeight="1" thickBot="1">
      <c r="A48" s="66">
        <v>4003</v>
      </c>
      <c r="B48" s="160" t="s">
        <v>188</v>
      </c>
      <c r="C48" s="67">
        <f>'Jun 26 Book'!D41</f>
        <v>0</v>
      </c>
      <c r="D48" s="63"/>
      <c r="E48" s="638" t="s">
        <v>213</v>
      </c>
      <c r="F48" s="638"/>
      <c r="G48" s="638"/>
      <c r="H48" s="638"/>
      <c r="I48" s="638"/>
      <c r="J48" s="638"/>
      <c r="K48" s="638"/>
    </row>
    <row r="49" spans="1:12" s="42" customFormat="1" ht="19.5" customHeight="1" thickBot="1">
      <c r="A49" s="70">
        <v>4004</v>
      </c>
      <c r="B49" s="161" t="s">
        <v>109</v>
      </c>
      <c r="C49" s="71">
        <f>'Jun 26 Book'!D42</f>
        <v>0</v>
      </c>
      <c r="E49" s="350" t="s">
        <v>200</v>
      </c>
      <c r="F49" s="628" t="s">
        <v>197</v>
      </c>
      <c r="G49" s="629"/>
      <c r="H49" s="630" t="s">
        <v>198</v>
      </c>
      <c r="I49" s="631"/>
      <c r="J49" s="630" t="s">
        <v>199</v>
      </c>
      <c r="K49" s="632"/>
    </row>
    <row r="50" spans="1:12" s="42" customFormat="1" ht="19.5" customHeight="1">
      <c r="D50" s="63"/>
      <c r="E50" s="351"/>
      <c r="F50" s="590"/>
      <c r="G50" s="591"/>
      <c r="H50" s="580"/>
      <c r="I50" s="581"/>
      <c r="J50" s="606"/>
      <c r="K50" s="607"/>
    </row>
    <row r="51" spans="1:12" s="42" customFormat="1" ht="16.2" thickBot="1">
      <c r="A51" s="60" t="s">
        <v>111</v>
      </c>
      <c r="B51" s="141"/>
      <c r="C51" s="141"/>
      <c r="D51" s="51"/>
      <c r="E51" s="351"/>
      <c r="F51" s="590"/>
      <c r="G51" s="591"/>
      <c r="H51" s="580"/>
      <c r="I51" s="581"/>
      <c r="J51" s="606"/>
      <c r="K51" s="607"/>
      <c r="L51" s="138"/>
    </row>
    <row r="52" spans="1:12" s="42" customFormat="1" ht="18">
      <c r="A52" s="64">
        <v>5001</v>
      </c>
      <c r="B52" s="158" t="s">
        <v>278</v>
      </c>
      <c r="C52" s="65">
        <f>'Jun 26 Book'!D44</f>
        <v>0</v>
      </c>
      <c r="D52" s="51"/>
      <c r="E52" s="351"/>
      <c r="F52" s="590"/>
      <c r="G52" s="591"/>
      <c r="H52" s="580"/>
      <c r="I52" s="581"/>
      <c r="J52" s="606"/>
      <c r="K52" s="607"/>
      <c r="L52" s="139"/>
    </row>
    <row r="53" spans="1:12" s="42" customFormat="1" ht="16.5" customHeight="1">
      <c r="A53" s="66">
        <v>5002</v>
      </c>
      <c r="B53" s="160" t="s">
        <v>16</v>
      </c>
      <c r="C53" s="67">
        <f>'Jun 26 Book'!D45</f>
        <v>0</v>
      </c>
      <c r="D53" s="101"/>
      <c r="E53" s="351"/>
      <c r="F53" s="590"/>
      <c r="G53" s="591"/>
      <c r="H53" s="580"/>
      <c r="I53" s="581"/>
      <c r="J53" s="606"/>
      <c r="K53" s="607"/>
      <c r="L53" s="348">
        <f>SUM(F50:G54)</f>
        <v>0</v>
      </c>
    </row>
    <row r="54" spans="1:12" s="42" customFormat="1" ht="19.5" customHeight="1">
      <c r="A54" s="66">
        <v>5003</v>
      </c>
      <c r="B54" s="160" t="s">
        <v>12</v>
      </c>
      <c r="C54" s="67">
        <f>'Jun 26 Book'!D46</f>
        <v>0</v>
      </c>
      <c r="D54" s="101"/>
      <c r="E54" s="351"/>
      <c r="F54" s="590"/>
      <c r="G54" s="591"/>
      <c r="H54" s="580"/>
      <c r="I54" s="581"/>
      <c r="J54" s="606"/>
      <c r="K54" s="607"/>
      <c r="L54" s="349" t="s">
        <v>206</v>
      </c>
    </row>
    <row r="55" spans="1:12" s="42" customFormat="1" ht="19.5" customHeight="1">
      <c r="A55" s="66">
        <v>5004</v>
      </c>
      <c r="B55" s="160" t="s">
        <v>231</v>
      </c>
      <c r="C55" s="67">
        <f>'Jun 26 Book'!D47</f>
        <v>0</v>
      </c>
      <c r="D55" s="142" t="s">
        <v>233</v>
      </c>
      <c r="J55" s="611"/>
      <c r="K55" s="611"/>
      <c r="L55" s="140"/>
    </row>
    <row r="56" spans="1:12" s="42" customFormat="1" ht="19.5" customHeight="1">
      <c r="A56" s="66">
        <v>5005</v>
      </c>
      <c r="B56" s="160" t="s">
        <v>232</v>
      </c>
      <c r="C56" s="67">
        <f>'Jun 26 Book'!D48</f>
        <v>0</v>
      </c>
      <c r="D56" s="143" t="s">
        <v>25</v>
      </c>
      <c r="E56" s="601" t="str">
        <f>IF('Jun 26 Book'!C48=0," ",'Jun 26 Book'!C48)</f>
        <v xml:space="preserve"> </v>
      </c>
      <c r="F56" s="602"/>
      <c r="G56" s="602"/>
      <c r="H56" s="602"/>
      <c r="I56" s="602"/>
      <c r="J56" s="602"/>
      <c r="K56" s="602"/>
      <c r="L56" s="610"/>
    </row>
    <row r="57" spans="1:12" s="42" customFormat="1" ht="19.5" customHeight="1">
      <c r="A57" s="66">
        <v>5006</v>
      </c>
      <c r="B57" s="160" t="s">
        <v>112</v>
      </c>
      <c r="C57" s="67">
        <f>'Jun 26 Book'!D49</f>
        <v>0</v>
      </c>
      <c r="D57" s="143" t="s">
        <v>25</v>
      </c>
      <c r="E57" s="601" t="str">
        <f>IF('Jun 26 Book'!C49=0," ",'Jun 26 Book'!C49)</f>
        <v xml:space="preserve"> </v>
      </c>
      <c r="F57" s="602"/>
      <c r="G57" s="602"/>
      <c r="H57" s="602"/>
      <c r="I57" s="592" t="s">
        <v>113</v>
      </c>
      <c r="J57" s="592"/>
      <c r="K57" s="592"/>
      <c r="L57" s="593"/>
    </row>
    <row r="58" spans="1:12" s="42" customFormat="1" ht="19.5" customHeight="1">
      <c r="A58" s="66">
        <v>5007</v>
      </c>
      <c r="B58" s="159" t="s">
        <v>121</v>
      </c>
      <c r="C58" s="67">
        <f>'Jun 26 Book'!D50</f>
        <v>0</v>
      </c>
      <c r="D58" s="143" t="s">
        <v>25</v>
      </c>
      <c r="E58" s="601" t="str">
        <f>IF('Jun 26 Book'!C50=0," ",'Jun 26 Book'!C50)</f>
        <v xml:space="preserve"> </v>
      </c>
      <c r="F58" s="602"/>
      <c r="G58" s="602"/>
      <c r="H58" s="602"/>
      <c r="I58" s="602"/>
      <c r="J58" s="602"/>
      <c r="K58" s="144"/>
      <c r="L58" s="145" t="s">
        <v>114</v>
      </c>
    </row>
    <row r="59" spans="1:12" s="42" customFormat="1" ht="19.5" customHeight="1" thickBot="1">
      <c r="A59" s="70">
        <v>5008</v>
      </c>
      <c r="B59" s="379" t="s">
        <v>122</v>
      </c>
      <c r="C59" s="71">
        <f>'Jun 26 Book'!D51</f>
        <v>0</v>
      </c>
      <c r="D59" s="143" t="s">
        <v>25</v>
      </c>
      <c r="E59" s="588" t="str">
        <f>IF('Jun 26 Book'!C51=0," ",'Jun 26 Book'!C51)</f>
        <v xml:space="preserve"> </v>
      </c>
      <c r="F59" s="589"/>
      <c r="G59" s="589"/>
      <c r="H59" s="589"/>
      <c r="I59" s="589"/>
      <c r="J59" s="589"/>
      <c r="K59" s="144"/>
      <c r="L59" s="145" t="s">
        <v>115</v>
      </c>
    </row>
    <row r="60" spans="1:12" s="42" customFormat="1" ht="5.4" customHeight="1" thickBot="1">
      <c r="E60" s="150"/>
    </row>
    <row r="61" spans="1:12" s="42" customFormat="1" ht="18.600000000000001" customHeight="1" thickBot="1">
      <c r="A61" s="146" t="s">
        <v>3</v>
      </c>
      <c r="B61" s="147"/>
      <c r="C61" s="148" t="s">
        <v>2</v>
      </c>
      <c r="D61" s="149">
        <f>SUM(C35:C59)</f>
        <v>0</v>
      </c>
      <c r="E61" s="153"/>
      <c r="F61" s="594" t="s">
        <v>57</v>
      </c>
      <c r="G61" s="595"/>
      <c r="H61" s="595"/>
      <c r="I61" s="595"/>
      <c r="J61" s="595"/>
      <c r="K61" s="595"/>
      <c r="L61" s="596"/>
    </row>
    <row r="62" spans="1:12" s="42" customFormat="1" ht="4.2" customHeight="1" thickBot="1">
      <c r="F62" s="614"/>
      <c r="G62" s="615"/>
      <c r="H62" s="615"/>
      <c r="I62" s="615"/>
      <c r="J62" s="615"/>
      <c r="K62" s="615"/>
      <c r="L62" s="616"/>
    </row>
    <row r="63" spans="1:12" s="42" customFormat="1" ht="20.25" customHeight="1" thickBot="1">
      <c r="A63" s="603" t="s">
        <v>71</v>
      </c>
      <c r="B63" s="604"/>
      <c r="C63" s="605"/>
      <c r="D63" s="154">
        <f>D10+D31-D61</f>
        <v>0</v>
      </c>
      <c r="E63" s="155" t="s">
        <v>42</v>
      </c>
      <c r="F63" s="617"/>
      <c r="G63" s="618"/>
      <c r="H63" s="618"/>
      <c r="I63" s="618"/>
      <c r="J63" s="618"/>
      <c r="K63" s="618"/>
      <c r="L63" s="619"/>
    </row>
    <row r="64" spans="1:12" ht="3.75" customHeight="1">
      <c r="F64" s="617"/>
      <c r="G64" s="618"/>
      <c r="H64" s="618"/>
      <c r="I64" s="618"/>
      <c r="J64" s="618"/>
      <c r="K64" s="618"/>
      <c r="L64" s="619"/>
    </row>
    <row r="65" spans="1:12" s="42" customFormat="1" ht="20.25" customHeight="1">
      <c r="F65" s="617"/>
      <c r="G65" s="618"/>
      <c r="H65" s="618"/>
      <c r="I65" s="618"/>
      <c r="J65" s="618"/>
      <c r="K65" s="618"/>
      <c r="L65" s="619"/>
    </row>
    <row r="66" spans="1:12" s="42" customFormat="1" ht="6.6" customHeight="1">
      <c r="A66" s="153"/>
      <c r="B66" s="153"/>
      <c r="C66" s="153"/>
      <c r="D66" s="153"/>
      <c r="E66" s="153"/>
      <c r="F66" s="617"/>
      <c r="G66" s="618"/>
      <c r="H66" s="618"/>
      <c r="I66" s="618"/>
      <c r="J66" s="618"/>
      <c r="K66" s="618"/>
      <c r="L66" s="619"/>
    </row>
    <row r="67" spans="1:12" s="42" customFormat="1" ht="3" customHeight="1">
      <c r="A67" s="597"/>
      <c r="B67" s="597"/>
      <c r="C67" s="597"/>
      <c r="D67" s="597"/>
      <c r="E67" s="598"/>
      <c r="F67" s="617"/>
      <c r="G67" s="618"/>
      <c r="H67" s="618"/>
      <c r="I67" s="618"/>
      <c r="J67" s="618"/>
      <c r="K67" s="618"/>
      <c r="L67" s="619"/>
    </row>
    <row r="68" spans="1:12" ht="2.25" hidden="1" customHeight="1">
      <c r="A68" s="599"/>
      <c r="B68" s="599"/>
      <c r="C68" s="599"/>
      <c r="D68" s="599"/>
      <c r="E68" s="600"/>
      <c r="F68" s="617"/>
      <c r="G68" s="618"/>
      <c r="H68" s="618"/>
      <c r="I68" s="618"/>
      <c r="J68" s="618"/>
      <c r="K68" s="618"/>
      <c r="L68" s="619"/>
    </row>
    <row r="69" spans="1:12" ht="16.5" customHeight="1">
      <c r="A69" s="363" t="s">
        <v>58</v>
      </c>
      <c r="B69" s="156"/>
      <c r="C69" s="612"/>
      <c r="D69" s="612"/>
      <c r="E69" s="613"/>
      <c r="F69" s="618"/>
      <c r="G69" s="618"/>
      <c r="H69" s="618"/>
      <c r="I69" s="618"/>
      <c r="J69" s="618"/>
      <c r="K69" s="618"/>
      <c r="L69" s="619"/>
    </row>
    <row r="70" spans="1:12" ht="16.5" customHeight="1">
      <c r="A70" s="582">
        <f>'Info about Conf'!C14</f>
        <v>0</v>
      </c>
      <c r="B70" s="583"/>
      <c r="C70" s="583"/>
      <c r="D70" s="583"/>
      <c r="E70" s="584"/>
      <c r="F70" s="618"/>
      <c r="G70" s="618"/>
      <c r="H70" s="618"/>
      <c r="I70" s="618"/>
      <c r="J70" s="618"/>
      <c r="K70" s="618"/>
      <c r="L70" s="619"/>
    </row>
    <row r="71" spans="1:12" s="42" customFormat="1" ht="16.5" customHeight="1">
      <c r="A71" s="585"/>
      <c r="B71" s="586"/>
      <c r="C71" s="586"/>
      <c r="D71" s="586"/>
      <c r="E71" s="587"/>
      <c r="F71" s="618"/>
      <c r="G71" s="618"/>
      <c r="H71" s="618"/>
      <c r="I71" s="618"/>
      <c r="J71" s="618"/>
      <c r="K71" s="618"/>
      <c r="L71" s="619"/>
    </row>
    <row r="72" spans="1:12" s="42" customFormat="1" ht="20.25" customHeight="1" thickBot="1">
      <c r="A72" s="157" t="s">
        <v>59</v>
      </c>
      <c r="B72" s="364">
        <f>'Info about Conf'!C13</f>
        <v>0</v>
      </c>
      <c r="C72" s="157" t="s">
        <v>60</v>
      </c>
      <c r="D72" s="608">
        <f>'Info about Conf'!C15</f>
        <v>0</v>
      </c>
      <c r="E72" s="609"/>
      <c r="F72" s="620"/>
      <c r="G72" s="621"/>
      <c r="H72" s="621"/>
      <c r="I72" s="621"/>
      <c r="J72" s="621"/>
      <c r="K72" s="621"/>
      <c r="L72" s="622"/>
    </row>
    <row r="73" spans="1:12" s="42" customFormat="1" ht="13.8">
      <c r="A73" s="57"/>
      <c r="B73" s="57"/>
      <c r="C73" s="57"/>
      <c r="D73" s="57"/>
      <c r="E73" s="57"/>
    </row>
    <row r="74" spans="1:12" s="42" customFormat="1" ht="13.8">
      <c r="A74" s="57"/>
      <c r="B74" s="57"/>
      <c r="C74" s="57"/>
      <c r="D74" s="57"/>
      <c r="E74" s="57"/>
    </row>
    <row r="75" spans="1:12" s="42" customFormat="1" ht="13.8">
      <c r="A75" s="57"/>
      <c r="B75" s="57"/>
      <c r="C75" s="57"/>
      <c r="D75" s="57"/>
      <c r="E75" s="57"/>
    </row>
    <row r="76" spans="1:12" s="42" customFormat="1" ht="13.8">
      <c r="A76" s="57"/>
      <c r="B76" s="57"/>
      <c r="C76" s="57"/>
      <c r="D76" s="57"/>
      <c r="E76" s="57"/>
    </row>
    <row r="77" spans="1:12" s="42" customFormat="1" ht="13.8">
      <c r="A77" s="57"/>
      <c r="B77" s="57"/>
      <c r="C77" s="57"/>
      <c r="D77" s="57"/>
      <c r="E77" s="57"/>
    </row>
    <row r="78" spans="1:12" s="42" customFormat="1" ht="13.8">
      <c r="A78" s="57"/>
      <c r="B78" s="57"/>
      <c r="C78" s="57"/>
      <c r="D78" s="57"/>
      <c r="E78" s="57"/>
    </row>
    <row r="79" spans="1:12" s="42" customFormat="1" ht="13.8">
      <c r="A79" s="57"/>
      <c r="B79" s="57"/>
      <c r="C79" s="57"/>
      <c r="D79" s="57"/>
      <c r="E79" s="57"/>
      <c r="F79" s="57"/>
      <c r="G79" s="57"/>
    </row>
    <row r="80" spans="1:12" s="42" customFormat="1" ht="13.8">
      <c r="A80" s="57"/>
      <c r="B80" s="57"/>
      <c r="C80" s="57"/>
      <c r="D80" s="57"/>
      <c r="E80" s="57"/>
      <c r="F80" s="57"/>
      <c r="G80" s="57"/>
    </row>
    <row r="81" spans="1:7" s="42" customFormat="1" ht="13.8">
      <c r="A81" s="57"/>
      <c r="B81" s="57"/>
      <c r="C81" s="57"/>
      <c r="D81" s="57"/>
      <c r="E81" s="57"/>
      <c r="F81" s="57"/>
      <c r="G81" s="57"/>
    </row>
    <row r="82" spans="1:7" s="42" customFormat="1" ht="13.8">
      <c r="A82" s="57"/>
      <c r="B82" s="57"/>
      <c r="C82" s="57"/>
      <c r="D82" s="57"/>
      <c r="E82" s="57"/>
      <c r="F82" s="57"/>
      <c r="G82" s="57"/>
    </row>
    <row r="83" spans="1:7" s="42" customFormat="1" ht="13.8">
      <c r="A83" s="57"/>
      <c r="B83" s="57"/>
      <c r="C83" s="57"/>
      <c r="D83" s="57"/>
      <c r="E83" s="57"/>
      <c r="F83" s="57"/>
      <c r="G83" s="57"/>
    </row>
    <row r="84" spans="1:7" s="42" customFormat="1" ht="13.8">
      <c r="A84" s="57"/>
      <c r="B84" s="57"/>
      <c r="C84" s="57"/>
      <c r="D84" s="57"/>
      <c r="E84" s="57"/>
      <c r="F84" s="57"/>
      <c r="G84" s="57"/>
    </row>
    <row r="85" spans="1:7" s="42" customFormat="1" ht="13.8">
      <c r="A85" s="57"/>
      <c r="B85" s="57"/>
      <c r="C85" s="57"/>
      <c r="D85" s="57"/>
      <c r="E85" s="57"/>
      <c r="F85" s="57"/>
      <c r="G85" s="57"/>
    </row>
    <row r="86" spans="1:7" s="42" customFormat="1" ht="13.8">
      <c r="A86" s="57"/>
      <c r="B86" s="57"/>
      <c r="C86" s="57"/>
      <c r="D86" s="57"/>
      <c r="E86" s="57"/>
      <c r="F86" s="57"/>
      <c r="G86" s="57"/>
    </row>
    <row r="87" spans="1:7" s="42" customFormat="1" ht="13.8">
      <c r="A87" s="57"/>
      <c r="B87" s="57"/>
      <c r="C87" s="57"/>
      <c r="D87" s="57"/>
      <c r="E87" s="57"/>
      <c r="F87" s="57"/>
      <c r="G87" s="57"/>
    </row>
    <row r="88" spans="1:7" s="42" customFormat="1" ht="13.8">
      <c r="A88" s="57"/>
      <c r="B88" s="57"/>
      <c r="C88" s="57"/>
      <c r="D88" s="57"/>
      <c r="E88" s="57"/>
      <c r="F88" s="57"/>
      <c r="G88" s="57"/>
    </row>
    <row r="89" spans="1:7" s="42" customFormat="1" ht="13.8">
      <c r="A89" s="57"/>
      <c r="B89" s="57"/>
      <c r="C89" s="57"/>
      <c r="D89" s="57"/>
      <c r="E89" s="57"/>
      <c r="F89" s="57"/>
      <c r="G89" s="57"/>
    </row>
    <row r="90" spans="1:7" s="42" customFormat="1" ht="13.8">
      <c r="A90" s="57"/>
      <c r="B90" s="57"/>
      <c r="C90" s="57"/>
      <c r="D90" s="57"/>
      <c r="E90" s="57"/>
      <c r="F90" s="57"/>
      <c r="G90" s="57"/>
    </row>
    <row r="91" spans="1:7" s="42" customFormat="1" ht="13.8">
      <c r="A91" s="57"/>
      <c r="B91" s="57"/>
      <c r="C91" s="57"/>
      <c r="D91" s="57"/>
      <c r="E91" s="57"/>
      <c r="F91" s="57"/>
      <c r="G91" s="57"/>
    </row>
    <row r="92" spans="1:7" s="42" customFormat="1" ht="13.8">
      <c r="A92" s="57"/>
      <c r="B92" s="57"/>
      <c r="C92" s="57"/>
      <c r="D92" s="57"/>
      <c r="E92" s="57"/>
      <c r="F92" s="57"/>
      <c r="G92" s="57"/>
    </row>
    <row r="93" spans="1:7" s="42" customFormat="1" ht="13.8">
      <c r="A93" s="57"/>
      <c r="B93" s="57"/>
      <c r="C93" s="57"/>
      <c r="D93" s="57"/>
      <c r="E93" s="57"/>
      <c r="F93" s="57"/>
      <c r="G93" s="57"/>
    </row>
    <row r="94" spans="1:7" s="42" customFormat="1" ht="13.8">
      <c r="A94" s="57"/>
      <c r="B94" s="57"/>
      <c r="C94" s="57"/>
      <c r="D94" s="57"/>
      <c r="E94" s="57"/>
      <c r="F94" s="57"/>
      <c r="G94" s="57"/>
    </row>
    <row r="95" spans="1:7" s="42" customFormat="1" ht="13.8">
      <c r="A95" s="57"/>
      <c r="B95" s="57"/>
      <c r="C95" s="57"/>
      <c r="D95" s="57"/>
      <c r="E95" s="57"/>
      <c r="F95" s="57"/>
      <c r="G95" s="57"/>
    </row>
    <row r="96" spans="1:7" s="42" customFormat="1" ht="13.8">
      <c r="A96" s="57"/>
      <c r="B96" s="57"/>
      <c r="C96" s="57"/>
      <c r="D96" s="57"/>
      <c r="E96" s="57"/>
      <c r="F96" s="57"/>
      <c r="G96" s="57"/>
    </row>
    <row r="97" spans="1:7" s="42" customFormat="1" ht="13.8">
      <c r="A97" s="57"/>
      <c r="B97" s="57"/>
      <c r="C97" s="57"/>
      <c r="D97" s="57"/>
      <c r="E97" s="57"/>
      <c r="F97" s="57"/>
      <c r="G97" s="57"/>
    </row>
    <row r="98" spans="1:7" s="42" customFormat="1" ht="13.8">
      <c r="A98" s="57"/>
      <c r="B98" s="57"/>
      <c r="C98" s="57"/>
      <c r="D98" s="57"/>
      <c r="E98" s="57"/>
      <c r="F98" s="57"/>
      <c r="G98" s="57"/>
    </row>
    <row r="99" spans="1:7" s="42" customFormat="1" ht="13.8">
      <c r="A99" s="57"/>
      <c r="B99" s="57"/>
      <c r="C99" s="57"/>
      <c r="D99" s="57"/>
      <c r="E99" s="57"/>
      <c r="F99" s="57"/>
      <c r="G99" s="57"/>
    </row>
    <row r="100" spans="1:7" s="42" customFormat="1" ht="13.8">
      <c r="A100" s="57"/>
      <c r="B100" s="57"/>
      <c r="C100" s="57"/>
      <c r="D100" s="57"/>
      <c r="E100" s="57"/>
      <c r="F100" s="57"/>
      <c r="G100" s="57"/>
    </row>
    <row r="101" spans="1:7" s="42" customFormat="1" ht="13.8">
      <c r="A101" s="57"/>
      <c r="B101" s="57"/>
      <c r="C101" s="57"/>
      <c r="D101" s="57"/>
      <c r="E101" s="57"/>
      <c r="F101" s="57"/>
      <c r="G101" s="57"/>
    </row>
    <row r="102" spans="1:7" s="42" customFormat="1" ht="13.8">
      <c r="A102" s="57"/>
      <c r="B102" s="57"/>
      <c r="C102" s="57"/>
      <c r="D102" s="57"/>
      <c r="E102" s="57"/>
      <c r="F102" s="57"/>
      <c r="G102" s="57"/>
    </row>
    <row r="103" spans="1:7" s="42" customFormat="1" ht="13.8">
      <c r="A103" s="57"/>
      <c r="B103" s="57"/>
      <c r="C103" s="57"/>
      <c r="D103" s="57"/>
      <c r="E103" s="57"/>
      <c r="F103" s="57"/>
      <c r="G103" s="57"/>
    </row>
    <row r="104" spans="1:7" s="42" customFormat="1" ht="13.8">
      <c r="A104" s="57"/>
      <c r="B104" s="57"/>
      <c r="C104" s="57"/>
      <c r="D104" s="57"/>
      <c r="E104" s="57"/>
      <c r="F104" s="57"/>
      <c r="G104" s="57"/>
    </row>
    <row r="105" spans="1:7" s="42" customFormat="1" ht="13.8">
      <c r="A105" s="57"/>
      <c r="B105" s="57"/>
      <c r="C105" s="57"/>
      <c r="D105" s="57"/>
      <c r="E105" s="57"/>
      <c r="F105" s="57"/>
      <c r="G105" s="57"/>
    </row>
    <row r="106" spans="1:7" s="42" customFormat="1" ht="13.8">
      <c r="A106" s="57"/>
      <c r="B106" s="57"/>
      <c r="C106" s="57"/>
      <c r="D106" s="57"/>
      <c r="E106" s="57"/>
      <c r="F106" s="57"/>
      <c r="G106" s="57"/>
    </row>
    <row r="107" spans="1:7" s="42" customFormat="1" ht="13.8">
      <c r="A107" s="57"/>
      <c r="B107" s="57"/>
      <c r="C107" s="57"/>
      <c r="D107" s="57"/>
      <c r="E107" s="57"/>
      <c r="F107" s="57"/>
      <c r="G107" s="57"/>
    </row>
    <row r="108" spans="1:7" s="42" customFormat="1" ht="13.8">
      <c r="A108" s="57"/>
      <c r="B108" s="57"/>
      <c r="C108" s="57"/>
      <c r="D108" s="57"/>
      <c r="E108" s="57"/>
      <c r="F108" s="57"/>
      <c r="G108" s="57"/>
    </row>
    <row r="109" spans="1:7" s="42" customFormat="1" ht="13.8">
      <c r="A109" s="57"/>
      <c r="B109" s="57"/>
      <c r="C109" s="57"/>
      <c r="D109" s="57"/>
      <c r="E109" s="57"/>
      <c r="F109" s="57"/>
      <c r="G109" s="57"/>
    </row>
    <row r="110" spans="1:7" s="42" customFormat="1" ht="13.8">
      <c r="A110" s="57"/>
      <c r="B110" s="57"/>
      <c r="C110" s="57"/>
      <c r="D110" s="57"/>
      <c r="E110" s="57"/>
      <c r="F110" s="57"/>
      <c r="G110" s="57"/>
    </row>
    <row r="111" spans="1:7" s="42" customFormat="1" ht="13.8">
      <c r="A111" s="57"/>
      <c r="B111" s="57"/>
      <c r="C111" s="57"/>
      <c r="D111" s="57"/>
      <c r="E111" s="57"/>
      <c r="F111" s="57"/>
      <c r="G111" s="57"/>
    </row>
    <row r="112" spans="1:7" s="42" customFormat="1" ht="13.8">
      <c r="A112" s="57"/>
      <c r="B112" s="57"/>
      <c r="C112" s="57"/>
      <c r="D112" s="57"/>
      <c r="E112" s="57"/>
      <c r="F112" s="57"/>
      <c r="G112" s="57"/>
    </row>
    <row r="113" spans="1:7" s="42" customFormat="1" ht="13.8">
      <c r="A113" s="57"/>
      <c r="B113" s="57"/>
      <c r="C113" s="57"/>
      <c r="D113" s="57"/>
      <c r="E113" s="57"/>
      <c r="F113" s="57"/>
      <c r="G113" s="57"/>
    </row>
    <row r="114" spans="1:7" s="42" customFormat="1" ht="13.8">
      <c r="A114" s="57"/>
      <c r="B114" s="57"/>
      <c r="C114" s="57"/>
      <c r="D114" s="57"/>
      <c r="E114" s="57"/>
      <c r="F114" s="57"/>
      <c r="G114" s="57"/>
    </row>
    <row r="115" spans="1:7" s="42" customFormat="1" ht="13.8">
      <c r="A115" s="57"/>
      <c r="B115" s="57"/>
      <c r="C115" s="57"/>
      <c r="D115" s="57"/>
      <c r="E115" s="57"/>
      <c r="F115" s="57"/>
      <c r="G115" s="57"/>
    </row>
    <row r="116" spans="1:7" s="42" customFormat="1" ht="13.8">
      <c r="A116" s="57"/>
      <c r="B116" s="57"/>
      <c r="C116" s="57"/>
      <c r="D116" s="57"/>
      <c r="E116" s="57"/>
      <c r="F116" s="57"/>
      <c r="G116" s="57"/>
    </row>
    <row r="117" spans="1:7" s="42" customFormat="1" ht="13.8">
      <c r="A117" s="57"/>
      <c r="B117" s="57"/>
      <c r="C117" s="57"/>
      <c r="D117" s="57"/>
      <c r="E117" s="57"/>
      <c r="F117" s="57"/>
      <c r="G117" s="57"/>
    </row>
    <row r="118" spans="1:7" s="42" customFormat="1" ht="13.8">
      <c r="A118" s="57"/>
      <c r="B118" s="57"/>
      <c r="C118" s="57"/>
      <c r="D118" s="57"/>
      <c r="E118" s="57"/>
      <c r="F118" s="57"/>
      <c r="G118" s="57"/>
    </row>
    <row r="119" spans="1:7" s="42" customFormat="1" ht="13.8">
      <c r="A119" s="57"/>
      <c r="B119" s="57"/>
      <c r="C119" s="57"/>
      <c r="D119" s="57"/>
      <c r="E119" s="57"/>
      <c r="F119" s="57"/>
      <c r="G119" s="57"/>
    </row>
    <row r="120" spans="1:7" s="42" customFormat="1" ht="13.8">
      <c r="A120" s="57"/>
      <c r="B120" s="57"/>
      <c r="C120" s="57"/>
      <c r="D120" s="57"/>
      <c r="E120" s="57"/>
      <c r="F120" s="57"/>
      <c r="G120" s="57"/>
    </row>
    <row r="121" spans="1:7" s="42" customFormat="1" ht="13.8">
      <c r="A121" s="57"/>
      <c r="B121" s="57"/>
      <c r="C121" s="57"/>
      <c r="D121" s="57"/>
      <c r="E121" s="57"/>
      <c r="F121" s="57"/>
      <c r="G121" s="57"/>
    </row>
    <row r="122" spans="1:7" s="42" customFormat="1" ht="13.8">
      <c r="A122" s="57"/>
      <c r="B122" s="57"/>
      <c r="C122" s="57"/>
      <c r="D122" s="57"/>
      <c r="E122" s="57"/>
      <c r="F122" s="57"/>
      <c r="G122" s="57"/>
    </row>
    <row r="123" spans="1:7" s="42" customFormat="1" ht="13.8">
      <c r="A123" s="57"/>
      <c r="B123" s="57"/>
      <c r="C123" s="57"/>
      <c r="D123" s="57"/>
      <c r="E123" s="57"/>
      <c r="F123" s="57"/>
      <c r="G123" s="57"/>
    </row>
    <row r="124" spans="1:7" s="42" customFormat="1" ht="13.8">
      <c r="A124" s="57"/>
      <c r="B124" s="57"/>
      <c r="C124" s="57"/>
      <c r="D124" s="57"/>
      <c r="E124" s="57"/>
      <c r="F124" s="57"/>
      <c r="G124" s="57"/>
    </row>
    <row r="125" spans="1:7" s="42" customFormat="1" ht="13.8">
      <c r="A125" s="57"/>
      <c r="B125" s="57"/>
      <c r="C125" s="57"/>
      <c r="D125" s="57"/>
      <c r="E125" s="57"/>
      <c r="F125" s="57"/>
      <c r="G125" s="57"/>
    </row>
    <row r="126" spans="1:7" s="42" customFormat="1" ht="13.8">
      <c r="A126" s="57"/>
      <c r="B126" s="57"/>
      <c r="C126" s="57"/>
      <c r="D126" s="57"/>
      <c r="E126" s="57"/>
      <c r="F126" s="57"/>
      <c r="G126" s="57"/>
    </row>
    <row r="127" spans="1:7" s="42" customFormat="1" ht="13.8">
      <c r="A127" s="57"/>
      <c r="B127" s="57"/>
      <c r="C127" s="57"/>
      <c r="D127" s="57"/>
      <c r="E127" s="57"/>
      <c r="F127" s="57"/>
      <c r="G127" s="57"/>
    </row>
    <row r="128" spans="1:7" s="42" customFormat="1" ht="13.8">
      <c r="A128" s="57"/>
      <c r="B128" s="57"/>
      <c r="C128" s="57"/>
      <c r="D128" s="57"/>
      <c r="E128" s="57"/>
      <c r="F128" s="57"/>
      <c r="G128" s="57"/>
    </row>
    <row r="129" spans="1:7" s="42" customFormat="1" ht="13.8">
      <c r="A129" s="57"/>
      <c r="B129" s="57"/>
      <c r="C129" s="57"/>
      <c r="D129" s="57"/>
      <c r="E129" s="57"/>
      <c r="F129" s="57"/>
      <c r="G129" s="57"/>
    </row>
    <row r="130" spans="1:7" s="42" customFormat="1" ht="13.8">
      <c r="A130" s="57"/>
      <c r="B130" s="57"/>
      <c r="C130" s="57"/>
      <c r="D130" s="57"/>
      <c r="E130" s="57"/>
      <c r="F130" s="57"/>
      <c r="G130" s="57"/>
    </row>
    <row r="131" spans="1:7" s="42" customFormat="1" ht="13.8">
      <c r="A131" s="57"/>
      <c r="B131" s="57"/>
      <c r="C131" s="57"/>
      <c r="D131" s="57"/>
      <c r="E131" s="57"/>
      <c r="F131" s="57"/>
      <c r="G131" s="57"/>
    </row>
    <row r="132" spans="1:7" s="42" customFormat="1" ht="13.8">
      <c r="A132" s="57"/>
      <c r="B132" s="57"/>
      <c r="C132" s="57"/>
      <c r="D132" s="57"/>
      <c r="E132" s="57"/>
      <c r="F132" s="57"/>
      <c r="G132" s="57"/>
    </row>
    <row r="133" spans="1:7" s="42" customFormat="1" ht="13.8">
      <c r="A133" s="57"/>
      <c r="B133" s="57"/>
      <c r="C133" s="57"/>
      <c r="D133" s="57"/>
      <c r="E133" s="57"/>
      <c r="F133" s="57"/>
      <c r="G133" s="57"/>
    </row>
    <row r="134" spans="1:7" s="42" customFormat="1" ht="13.8">
      <c r="A134" s="57"/>
      <c r="B134" s="57"/>
      <c r="C134" s="57"/>
      <c r="D134" s="57"/>
      <c r="E134" s="57"/>
      <c r="F134" s="57"/>
      <c r="G134" s="57"/>
    </row>
    <row r="135" spans="1:7" s="42" customFormat="1" ht="13.8">
      <c r="A135" s="57"/>
      <c r="B135" s="57"/>
      <c r="C135" s="57"/>
      <c r="D135" s="57"/>
      <c r="E135" s="57"/>
      <c r="F135" s="57"/>
      <c r="G135" s="57"/>
    </row>
    <row r="136" spans="1:7" s="42" customFormat="1" ht="13.8">
      <c r="A136" s="57"/>
      <c r="B136" s="57"/>
      <c r="C136" s="57"/>
      <c r="D136" s="57"/>
      <c r="E136" s="57"/>
      <c r="F136" s="57"/>
      <c r="G136" s="57"/>
    </row>
    <row r="137" spans="1:7" s="42" customFormat="1" ht="13.8">
      <c r="A137" s="57"/>
      <c r="B137" s="57"/>
      <c r="C137" s="57"/>
      <c r="D137" s="57"/>
      <c r="E137" s="57"/>
      <c r="F137" s="57"/>
      <c r="G137" s="57"/>
    </row>
    <row r="138" spans="1:7" s="42" customFormat="1" ht="13.8">
      <c r="A138" s="57"/>
      <c r="B138" s="57"/>
      <c r="C138" s="57"/>
      <c r="D138" s="57"/>
      <c r="E138" s="57"/>
      <c r="F138" s="57"/>
      <c r="G138" s="57"/>
    </row>
    <row r="139" spans="1:7" s="42" customFormat="1" ht="13.8">
      <c r="A139" s="57"/>
      <c r="B139" s="57"/>
      <c r="C139" s="57"/>
      <c r="D139" s="57"/>
      <c r="E139" s="57"/>
      <c r="F139" s="57"/>
      <c r="G139" s="57"/>
    </row>
    <row r="140" spans="1:7" s="42" customFormat="1" ht="13.8">
      <c r="A140" s="57"/>
      <c r="B140" s="57"/>
      <c r="C140" s="57"/>
      <c r="D140" s="57"/>
      <c r="E140" s="57"/>
      <c r="F140" s="57"/>
      <c r="G140" s="57"/>
    </row>
    <row r="141" spans="1:7" s="42" customFormat="1" ht="13.8">
      <c r="A141" s="57"/>
      <c r="B141" s="57"/>
      <c r="C141" s="57"/>
      <c r="D141" s="57"/>
      <c r="E141" s="57"/>
      <c r="F141" s="57"/>
      <c r="G141" s="57"/>
    </row>
    <row r="142" spans="1:7" s="42" customFormat="1" ht="13.8">
      <c r="A142" s="57"/>
      <c r="B142" s="57"/>
      <c r="C142" s="57"/>
      <c r="D142" s="57"/>
      <c r="E142" s="57"/>
      <c r="F142" s="57"/>
      <c r="G142" s="57"/>
    </row>
    <row r="143" spans="1:7" s="42" customFormat="1" ht="13.8">
      <c r="A143" s="57"/>
      <c r="B143" s="57"/>
      <c r="C143" s="57"/>
      <c r="D143" s="57"/>
      <c r="E143" s="57"/>
      <c r="F143" s="57"/>
      <c r="G143" s="57"/>
    </row>
    <row r="144" spans="1:7" s="42" customFormat="1" ht="13.8">
      <c r="A144" s="57"/>
      <c r="B144" s="57"/>
      <c r="C144" s="57"/>
      <c r="D144" s="57"/>
      <c r="E144" s="57"/>
      <c r="F144" s="57"/>
      <c r="G144" s="57"/>
    </row>
    <row r="145" spans="1:7" s="42" customFormat="1" ht="13.8">
      <c r="A145" s="57"/>
      <c r="B145" s="57"/>
      <c r="C145" s="57"/>
      <c r="D145" s="57"/>
      <c r="E145" s="57"/>
      <c r="F145" s="57"/>
      <c r="G145" s="57"/>
    </row>
    <row r="146" spans="1:7" s="42" customFormat="1" ht="13.8">
      <c r="A146" s="57"/>
      <c r="B146" s="57"/>
      <c r="C146" s="57"/>
      <c r="D146" s="57"/>
      <c r="E146" s="57"/>
      <c r="F146" s="57"/>
      <c r="G146" s="57"/>
    </row>
    <row r="147" spans="1:7" s="42" customFormat="1" ht="13.8">
      <c r="A147" s="57"/>
      <c r="B147" s="57"/>
      <c r="C147" s="57"/>
      <c r="D147" s="57"/>
      <c r="E147" s="57"/>
      <c r="F147" s="57"/>
      <c r="G147" s="57"/>
    </row>
    <row r="148" spans="1:7" s="42" customFormat="1" ht="13.8">
      <c r="A148" s="57"/>
      <c r="B148" s="57"/>
      <c r="C148" s="57"/>
      <c r="D148" s="57"/>
      <c r="E148" s="57"/>
      <c r="F148" s="57"/>
      <c r="G148" s="57"/>
    </row>
    <row r="149" spans="1:7" s="42" customFormat="1" ht="13.8">
      <c r="A149" s="57"/>
      <c r="B149" s="57"/>
      <c r="C149" s="57"/>
      <c r="D149" s="57"/>
      <c r="E149" s="57"/>
      <c r="F149" s="57"/>
      <c r="G149" s="57"/>
    </row>
    <row r="150" spans="1:7" s="42" customFormat="1" ht="13.8">
      <c r="A150" s="57"/>
      <c r="B150" s="57"/>
      <c r="C150" s="57"/>
      <c r="D150" s="57"/>
      <c r="E150" s="57"/>
      <c r="F150" s="57"/>
      <c r="G150" s="57"/>
    </row>
    <row r="151" spans="1:7" s="42" customFormat="1" ht="13.8">
      <c r="A151" s="57"/>
      <c r="B151" s="57"/>
      <c r="C151" s="57"/>
      <c r="D151" s="57"/>
      <c r="E151" s="57"/>
      <c r="F151" s="57"/>
      <c r="G151" s="57"/>
    </row>
    <row r="152" spans="1:7" s="42" customFormat="1" ht="13.8">
      <c r="A152" s="57"/>
      <c r="B152" s="57"/>
      <c r="C152" s="57"/>
      <c r="D152" s="57"/>
      <c r="E152" s="57"/>
      <c r="F152" s="57"/>
      <c r="G152" s="57"/>
    </row>
    <row r="153" spans="1:7" s="42" customFormat="1" ht="13.8">
      <c r="A153" s="57"/>
      <c r="B153" s="57"/>
      <c r="C153" s="57"/>
      <c r="D153" s="57"/>
      <c r="E153" s="57"/>
      <c r="F153" s="57"/>
      <c r="G153" s="57"/>
    </row>
    <row r="154" spans="1:7" s="42" customFormat="1" ht="13.8">
      <c r="A154" s="57"/>
      <c r="B154" s="57"/>
      <c r="C154" s="57"/>
      <c r="D154" s="57"/>
      <c r="E154" s="57"/>
      <c r="F154" s="57"/>
      <c r="G154" s="57"/>
    </row>
    <row r="155" spans="1:7" s="42" customFormat="1" ht="13.8">
      <c r="A155" s="57"/>
      <c r="B155" s="57"/>
      <c r="C155" s="57"/>
      <c r="D155" s="57"/>
      <c r="E155" s="57"/>
      <c r="F155" s="57"/>
      <c r="G155" s="57"/>
    </row>
    <row r="156" spans="1:7" s="42" customFormat="1" ht="13.8">
      <c r="A156" s="57"/>
      <c r="B156" s="57"/>
      <c r="C156" s="57"/>
      <c r="D156" s="57"/>
      <c r="E156" s="57"/>
      <c r="F156" s="57"/>
      <c r="G156" s="57"/>
    </row>
    <row r="157" spans="1:7" s="42" customFormat="1" ht="13.8">
      <c r="A157" s="57"/>
      <c r="B157" s="57"/>
      <c r="C157" s="57"/>
      <c r="D157" s="57"/>
      <c r="E157" s="57"/>
      <c r="F157" s="57"/>
      <c r="G157" s="57"/>
    </row>
    <row r="158" spans="1:7" s="42" customFormat="1" ht="13.8">
      <c r="A158" s="57"/>
      <c r="B158" s="57"/>
      <c r="C158" s="57"/>
      <c r="D158" s="57"/>
      <c r="E158" s="57"/>
      <c r="F158" s="57"/>
      <c r="G158" s="57"/>
    </row>
    <row r="159" spans="1:7" s="42" customFormat="1" ht="13.8">
      <c r="A159" s="57"/>
      <c r="B159" s="57"/>
      <c r="C159" s="57"/>
      <c r="D159" s="57"/>
      <c r="E159" s="57"/>
      <c r="F159" s="57"/>
      <c r="G159" s="57"/>
    </row>
    <row r="160" spans="1:7" s="42" customFormat="1" ht="13.8">
      <c r="A160" s="57"/>
      <c r="B160" s="57"/>
      <c r="C160" s="57"/>
      <c r="D160" s="57"/>
      <c r="E160" s="57"/>
      <c r="F160" s="57"/>
      <c r="G160" s="57"/>
    </row>
    <row r="161" spans="1:7" s="42" customFormat="1" ht="13.8">
      <c r="A161" s="57"/>
      <c r="B161" s="57"/>
      <c r="C161" s="57"/>
      <c r="D161" s="57"/>
      <c r="E161" s="57"/>
      <c r="F161" s="57"/>
      <c r="G161" s="57"/>
    </row>
    <row r="162" spans="1:7" s="42" customFormat="1" ht="13.8">
      <c r="A162" s="57"/>
      <c r="B162" s="57"/>
      <c r="C162" s="57"/>
      <c r="D162" s="57"/>
      <c r="E162" s="57"/>
      <c r="F162" s="57"/>
      <c r="G162" s="57"/>
    </row>
    <row r="163" spans="1:7" s="42" customFormat="1" ht="13.8">
      <c r="A163" s="57"/>
      <c r="B163" s="57"/>
      <c r="C163" s="57"/>
      <c r="D163" s="57"/>
      <c r="E163" s="57"/>
      <c r="F163" s="57"/>
      <c r="G163" s="57"/>
    </row>
    <row r="164" spans="1:7" s="42" customFormat="1" ht="13.8">
      <c r="A164" s="57"/>
      <c r="B164" s="57"/>
      <c r="C164" s="57"/>
      <c r="D164" s="57"/>
      <c r="E164" s="57"/>
      <c r="F164" s="57"/>
      <c r="G164" s="57"/>
    </row>
    <row r="165" spans="1:7" s="42" customFormat="1" ht="13.8">
      <c r="A165" s="57"/>
      <c r="B165" s="57"/>
      <c r="C165" s="57"/>
      <c r="D165" s="57"/>
      <c r="E165" s="57"/>
      <c r="F165" s="57"/>
      <c r="G165" s="57"/>
    </row>
    <row r="166" spans="1:7" s="42" customFormat="1" ht="13.8">
      <c r="A166" s="57"/>
      <c r="B166" s="57"/>
      <c r="C166" s="57"/>
      <c r="D166" s="57"/>
      <c r="E166" s="57"/>
      <c r="F166" s="57"/>
      <c r="G166" s="57"/>
    </row>
    <row r="167" spans="1:7" s="42" customFormat="1" ht="13.8">
      <c r="A167" s="57"/>
      <c r="B167" s="57"/>
      <c r="C167" s="57"/>
      <c r="D167" s="57"/>
      <c r="E167" s="57"/>
      <c r="F167" s="57"/>
      <c r="G167" s="57"/>
    </row>
    <row r="168" spans="1:7" s="42" customFormat="1" ht="13.8">
      <c r="A168" s="57"/>
      <c r="B168" s="57"/>
      <c r="C168" s="57"/>
      <c r="D168" s="57"/>
      <c r="E168" s="57"/>
      <c r="F168" s="57"/>
      <c r="G168" s="57"/>
    </row>
    <row r="169" spans="1:7" s="42" customFormat="1" ht="13.8">
      <c r="A169" s="57"/>
      <c r="B169" s="57"/>
      <c r="C169" s="57"/>
      <c r="D169" s="57"/>
      <c r="E169" s="57"/>
      <c r="F169" s="57"/>
      <c r="G169" s="57"/>
    </row>
    <row r="170" spans="1:7" s="42" customFormat="1" ht="13.8">
      <c r="A170" s="57"/>
      <c r="B170" s="57"/>
      <c r="C170" s="57"/>
      <c r="D170" s="57"/>
      <c r="E170" s="57"/>
      <c r="F170" s="57"/>
      <c r="G170" s="57"/>
    </row>
    <row r="171" spans="1:7" s="42" customFormat="1" ht="13.8">
      <c r="A171" s="57"/>
      <c r="B171" s="57"/>
      <c r="C171" s="57"/>
      <c r="D171" s="57"/>
      <c r="E171" s="57"/>
      <c r="F171" s="57"/>
      <c r="G171" s="57"/>
    </row>
    <row r="172" spans="1:7" s="42" customFormat="1" ht="13.8">
      <c r="A172" s="57"/>
      <c r="B172" s="57"/>
      <c r="C172" s="57"/>
      <c r="D172" s="57"/>
      <c r="E172" s="57"/>
      <c r="F172" s="57"/>
      <c r="G172" s="57"/>
    </row>
    <row r="173" spans="1:7" s="42" customFormat="1" ht="13.8">
      <c r="A173" s="57"/>
      <c r="B173" s="57"/>
      <c r="C173" s="57"/>
      <c r="D173" s="57"/>
      <c r="E173" s="57"/>
      <c r="F173" s="57"/>
      <c r="G173" s="57"/>
    </row>
    <row r="174" spans="1:7" s="42" customFormat="1" ht="13.8">
      <c r="A174" s="57"/>
      <c r="B174" s="57"/>
      <c r="C174" s="57"/>
      <c r="D174" s="57"/>
      <c r="E174" s="57"/>
      <c r="F174" s="57"/>
      <c r="G174" s="57"/>
    </row>
    <row r="175" spans="1:7" s="42" customFormat="1" ht="13.8">
      <c r="A175" s="57"/>
      <c r="B175" s="57"/>
      <c r="C175" s="57"/>
      <c r="D175" s="57"/>
      <c r="E175" s="57"/>
      <c r="F175" s="57"/>
      <c r="G175" s="57"/>
    </row>
    <row r="176" spans="1:7" s="42" customFormat="1" ht="13.8">
      <c r="A176" s="57"/>
      <c r="B176" s="57"/>
      <c r="C176" s="57"/>
      <c r="D176" s="57"/>
      <c r="E176" s="57"/>
      <c r="F176" s="57"/>
      <c r="G176" s="57"/>
    </row>
    <row r="177" spans="1:7" s="42" customFormat="1" ht="13.8">
      <c r="A177" s="57"/>
      <c r="B177" s="57"/>
      <c r="C177" s="57"/>
      <c r="D177" s="57"/>
      <c r="E177" s="57"/>
      <c r="F177" s="57"/>
      <c r="G177" s="57"/>
    </row>
    <row r="178" spans="1:7" s="42" customFormat="1" ht="13.8">
      <c r="A178" s="57"/>
      <c r="B178" s="57"/>
      <c r="C178" s="57"/>
      <c r="D178" s="57"/>
      <c r="E178" s="57"/>
      <c r="F178" s="57"/>
      <c r="G178" s="57"/>
    </row>
    <row r="179" spans="1:7" s="42" customFormat="1" ht="13.8">
      <c r="A179" s="57"/>
      <c r="B179" s="57"/>
      <c r="C179" s="57"/>
      <c r="D179" s="57"/>
      <c r="E179" s="57"/>
      <c r="F179" s="57"/>
      <c r="G179" s="57"/>
    </row>
    <row r="180" spans="1:7" s="42" customFormat="1" ht="13.8">
      <c r="A180" s="57"/>
      <c r="B180" s="57"/>
      <c r="C180" s="57"/>
      <c r="D180" s="57"/>
      <c r="E180" s="57"/>
      <c r="F180" s="57"/>
      <c r="G180" s="57"/>
    </row>
    <row r="181" spans="1:7" s="42" customFormat="1" ht="13.8">
      <c r="A181" s="57"/>
      <c r="B181" s="57"/>
      <c r="C181" s="57"/>
      <c r="D181" s="57"/>
      <c r="E181" s="57"/>
      <c r="F181" s="57"/>
      <c r="G181" s="57"/>
    </row>
    <row r="182" spans="1:7" s="42" customFormat="1" ht="13.8">
      <c r="A182" s="57"/>
      <c r="B182" s="57"/>
      <c r="C182" s="57"/>
      <c r="D182" s="57"/>
      <c r="E182" s="57"/>
      <c r="F182" s="57"/>
      <c r="G182" s="57"/>
    </row>
    <row r="183" spans="1:7" s="42" customFormat="1" ht="13.8">
      <c r="A183" s="57"/>
      <c r="B183" s="57"/>
      <c r="C183" s="57"/>
      <c r="D183" s="57"/>
      <c r="E183" s="57"/>
      <c r="F183" s="57"/>
      <c r="G183" s="57"/>
    </row>
    <row r="184" spans="1:7" s="42" customFormat="1" ht="13.8">
      <c r="A184" s="57"/>
      <c r="B184" s="57"/>
      <c r="C184" s="57"/>
      <c r="D184" s="57"/>
      <c r="E184" s="57"/>
      <c r="F184" s="57"/>
      <c r="G184" s="57"/>
    </row>
    <row r="185" spans="1:7" s="42" customFormat="1" ht="13.8">
      <c r="A185" s="57"/>
      <c r="B185" s="57"/>
      <c r="C185" s="57"/>
      <c r="D185" s="57"/>
      <c r="E185" s="57"/>
      <c r="F185" s="57"/>
      <c r="G185" s="57"/>
    </row>
    <row r="186" spans="1:7" s="42" customFormat="1" ht="13.8">
      <c r="A186" s="57"/>
      <c r="B186" s="57"/>
      <c r="C186" s="57"/>
      <c r="D186" s="57"/>
      <c r="E186" s="57"/>
      <c r="F186" s="57"/>
      <c r="G186" s="57"/>
    </row>
    <row r="187" spans="1:7" s="42" customFormat="1" ht="13.8">
      <c r="A187" s="57"/>
      <c r="B187" s="57"/>
      <c r="C187" s="57"/>
      <c r="D187" s="57"/>
      <c r="E187" s="57"/>
      <c r="F187" s="57"/>
      <c r="G187" s="57"/>
    </row>
    <row r="188" spans="1:7" s="42" customFormat="1" ht="13.8">
      <c r="A188" s="57"/>
      <c r="B188" s="57"/>
      <c r="C188" s="57"/>
      <c r="D188" s="57"/>
      <c r="E188" s="57"/>
      <c r="F188" s="57"/>
      <c r="G188" s="57"/>
    </row>
    <row r="189" spans="1:7" s="42" customFormat="1" ht="13.8">
      <c r="A189" s="57"/>
      <c r="B189" s="57"/>
      <c r="C189" s="57"/>
      <c r="D189" s="57"/>
      <c r="E189" s="57"/>
      <c r="F189" s="57"/>
      <c r="G189" s="57"/>
    </row>
    <row r="190" spans="1:7" s="42" customFormat="1" ht="13.8">
      <c r="A190" s="57"/>
      <c r="B190" s="57"/>
      <c r="C190" s="57"/>
      <c r="D190" s="57"/>
      <c r="E190" s="57"/>
      <c r="F190" s="57"/>
      <c r="G190" s="57"/>
    </row>
    <row r="191" spans="1:7" s="42" customFormat="1" ht="13.8">
      <c r="A191" s="57"/>
      <c r="B191" s="57"/>
      <c r="C191" s="57"/>
      <c r="D191" s="57"/>
      <c r="E191" s="57"/>
      <c r="F191" s="57"/>
      <c r="G191" s="57"/>
    </row>
    <row r="192" spans="1:7" s="42" customFormat="1" ht="13.8">
      <c r="A192" s="57"/>
      <c r="B192" s="57"/>
      <c r="C192" s="57"/>
      <c r="D192" s="57"/>
      <c r="E192" s="57"/>
      <c r="F192" s="57"/>
      <c r="G192" s="57"/>
    </row>
    <row r="193" spans="1:7" s="42" customFormat="1" ht="13.8">
      <c r="A193" s="57"/>
      <c r="B193" s="57"/>
      <c r="C193" s="57"/>
      <c r="D193" s="57"/>
      <c r="E193" s="57"/>
      <c r="F193" s="57"/>
      <c r="G193" s="57"/>
    </row>
    <row r="194" spans="1:7" s="42" customFormat="1" ht="13.8">
      <c r="A194" s="57"/>
      <c r="B194" s="57"/>
      <c r="C194" s="57"/>
      <c r="D194" s="57"/>
      <c r="E194" s="57"/>
      <c r="F194" s="57"/>
      <c r="G194" s="57"/>
    </row>
    <row r="195" spans="1:7" s="42" customFormat="1" ht="13.8">
      <c r="A195" s="57"/>
      <c r="B195" s="57"/>
      <c r="C195" s="57"/>
      <c r="D195" s="57"/>
      <c r="E195" s="57"/>
      <c r="F195" s="57"/>
      <c r="G195" s="57"/>
    </row>
    <row r="196" spans="1:7" s="42" customFormat="1" ht="13.8">
      <c r="A196" s="57"/>
      <c r="B196" s="57"/>
      <c r="C196" s="57"/>
      <c r="D196" s="57"/>
      <c r="E196" s="57"/>
      <c r="F196" s="57"/>
      <c r="G196" s="57"/>
    </row>
    <row r="197" spans="1:7" s="42" customFormat="1" ht="13.8">
      <c r="A197" s="57"/>
      <c r="B197" s="57"/>
      <c r="C197" s="57"/>
      <c r="D197" s="57"/>
      <c r="E197" s="57"/>
      <c r="F197" s="57"/>
      <c r="G197" s="57"/>
    </row>
    <row r="198" spans="1:7" s="42" customFormat="1" ht="13.8">
      <c r="A198" s="57"/>
      <c r="B198" s="57"/>
      <c r="C198" s="57"/>
      <c r="D198" s="57"/>
      <c r="E198" s="57"/>
      <c r="F198" s="57"/>
      <c r="G198" s="57"/>
    </row>
    <row r="199" spans="1:7" s="42" customFormat="1" ht="13.8">
      <c r="A199" s="57"/>
      <c r="B199" s="57"/>
      <c r="C199" s="57"/>
      <c r="D199" s="57"/>
      <c r="E199" s="57"/>
      <c r="F199" s="57"/>
      <c r="G199" s="57"/>
    </row>
    <row r="200" spans="1:7" s="42" customFormat="1" ht="13.8">
      <c r="A200" s="57"/>
      <c r="B200" s="57"/>
      <c r="C200" s="57"/>
      <c r="D200" s="57"/>
      <c r="E200" s="57"/>
      <c r="F200" s="57"/>
      <c r="G200" s="57"/>
    </row>
    <row r="201" spans="1:7" s="42" customFormat="1" ht="13.8">
      <c r="A201" s="57"/>
      <c r="B201" s="57"/>
      <c r="C201" s="57"/>
      <c r="D201" s="57"/>
      <c r="E201" s="57"/>
      <c r="F201" s="57"/>
      <c r="G201" s="57"/>
    </row>
    <row r="202" spans="1:7" s="42" customFormat="1" ht="13.8">
      <c r="A202" s="57"/>
      <c r="B202" s="57"/>
      <c r="C202" s="57"/>
      <c r="D202" s="57"/>
      <c r="E202" s="57"/>
      <c r="F202" s="57"/>
      <c r="G202" s="57"/>
    </row>
    <row r="203" spans="1:7" s="42" customFormat="1" ht="13.8">
      <c r="A203" s="57"/>
      <c r="B203" s="57"/>
      <c r="C203" s="57"/>
      <c r="D203" s="57"/>
      <c r="E203" s="57"/>
      <c r="F203" s="57"/>
      <c r="G203" s="57"/>
    </row>
    <row r="204" spans="1:7" s="42" customFormat="1" ht="13.8">
      <c r="A204" s="57"/>
      <c r="B204" s="57"/>
      <c r="C204" s="57"/>
      <c r="D204" s="57"/>
      <c r="E204" s="57"/>
      <c r="F204" s="57"/>
      <c r="G204" s="57"/>
    </row>
    <row r="205" spans="1:7" s="42" customFormat="1" ht="13.8">
      <c r="A205" s="57"/>
      <c r="B205" s="57"/>
      <c r="C205" s="57"/>
      <c r="D205" s="57"/>
      <c r="E205" s="57"/>
      <c r="F205" s="57"/>
      <c r="G205" s="57"/>
    </row>
    <row r="206" spans="1:7" s="42" customFormat="1" ht="13.8">
      <c r="A206" s="57"/>
      <c r="B206" s="57"/>
      <c r="C206" s="57"/>
      <c r="D206" s="57"/>
      <c r="E206" s="57"/>
      <c r="F206" s="57"/>
      <c r="G206" s="57"/>
    </row>
    <row r="207" spans="1:7" s="42" customFormat="1" ht="13.8">
      <c r="A207" s="57"/>
      <c r="B207" s="57"/>
      <c r="C207" s="57"/>
      <c r="D207" s="57"/>
      <c r="E207" s="57"/>
      <c r="F207" s="57"/>
      <c r="G207" s="57"/>
    </row>
    <row r="208" spans="1:7" s="42" customFormat="1" ht="13.8">
      <c r="A208" s="57"/>
      <c r="B208" s="57"/>
      <c r="C208" s="57"/>
      <c r="D208" s="57"/>
      <c r="E208" s="57"/>
      <c r="F208" s="57"/>
      <c r="G208" s="57"/>
    </row>
    <row r="209" spans="1:7" s="42" customFormat="1" ht="13.8">
      <c r="A209" s="57"/>
      <c r="B209" s="57"/>
      <c r="C209" s="57"/>
      <c r="D209" s="57"/>
      <c r="E209" s="57"/>
      <c r="F209" s="57"/>
      <c r="G209" s="57"/>
    </row>
    <row r="210" spans="1:7" s="42" customFormat="1" ht="13.8">
      <c r="A210" s="57"/>
      <c r="B210" s="57"/>
      <c r="C210" s="57"/>
      <c r="D210" s="57"/>
      <c r="E210" s="57"/>
      <c r="F210" s="57"/>
      <c r="G210" s="57"/>
    </row>
    <row r="211" spans="1:7" s="42" customFormat="1" ht="13.8">
      <c r="A211" s="57"/>
      <c r="B211" s="57"/>
      <c r="C211" s="57"/>
      <c r="D211" s="57"/>
      <c r="E211" s="57"/>
      <c r="F211" s="57"/>
      <c r="G211" s="57"/>
    </row>
    <row r="212" spans="1:7" s="42" customFormat="1" ht="13.8">
      <c r="A212" s="57"/>
      <c r="B212" s="57"/>
      <c r="C212" s="57"/>
      <c r="D212" s="57"/>
      <c r="E212" s="57"/>
      <c r="F212" s="57"/>
      <c r="G212" s="57"/>
    </row>
    <row r="213" spans="1:7" s="42" customFormat="1" ht="13.8">
      <c r="A213" s="57"/>
      <c r="B213" s="57"/>
      <c r="C213" s="57"/>
      <c r="D213" s="57"/>
      <c r="E213" s="57"/>
      <c r="F213" s="57"/>
      <c r="G213" s="57"/>
    </row>
    <row r="214" spans="1:7" s="42" customFormat="1" ht="13.8">
      <c r="A214" s="57"/>
      <c r="B214" s="57"/>
      <c r="C214" s="57"/>
      <c r="D214" s="57"/>
      <c r="E214" s="57"/>
      <c r="F214" s="57"/>
      <c r="G214" s="57"/>
    </row>
    <row r="215" spans="1:7" s="42" customFormat="1" ht="13.8">
      <c r="A215" s="57"/>
      <c r="B215" s="57"/>
      <c r="C215" s="57"/>
      <c r="D215" s="57"/>
      <c r="E215" s="57"/>
      <c r="F215" s="57"/>
      <c r="G215" s="57"/>
    </row>
    <row r="216" spans="1:7" s="42" customFormat="1" ht="13.8">
      <c r="A216" s="57"/>
      <c r="B216" s="57"/>
      <c r="C216" s="57"/>
      <c r="D216" s="57"/>
      <c r="E216" s="57"/>
      <c r="F216" s="57"/>
      <c r="G216" s="57"/>
    </row>
    <row r="217" spans="1:7" s="42" customFormat="1" ht="13.8">
      <c r="A217" s="57"/>
      <c r="B217" s="57"/>
      <c r="C217" s="57"/>
      <c r="D217" s="57"/>
      <c r="E217" s="57"/>
      <c r="F217" s="57"/>
      <c r="G217" s="57"/>
    </row>
    <row r="218" spans="1:7" s="42" customFormat="1" ht="13.8">
      <c r="A218" s="57"/>
      <c r="B218" s="57"/>
      <c r="C218" s="57"/>
      <c r="D218" s="57"/>
      <c r="E218" s="57"/>
      <c r="F218" s="57"/>
      <c r="G218" s="57"/>
    </row>
    <row r="219" spans="1:7" s="42" customFormat="1" ht="13.8">
      <c r="A219" s="57"/>
      <c r="B219" s="57"/>
      <c r="C219" s="57"/>
      <c r="D219" s="57"/>
      <c r="E219" s="57"/>
      <c r="F219" s="57"/>
      <c r="G219" s="57"/>
    </row>
    <row r="220" spans="1:7" s="42" customFormat="1" ht="13.8">
      <c r="A220" s="57"/>
      <c r="B220" s="57"/>
      <c r="C220" s="57"/>
      <c r="D220" s="57"/>
      <c r="E220" s="57"/>
      <c r="F220" s="57"/>
      <c r="G220" s="57"/>
    </row>
    <row r="221" spans="1:7" s="42" customFormat="1" ht="13.8">
      <c r="A221" s="57"/>
      <c r="B221" s="57"/>
      <c r="C221" s="57"/>
      <c r="D221" s="57"/>
      <c r="E221" s="57"/>
      <c r="F221" s="57"/>
      <c r="G221" s="57"/>
    </row>
    <row r="222" spans="1:7" s="42" customFormat="1" ht="13.8">
      <c r="A222" s="57"/>
      <c r="B222" s="57"/>
      <c r="C222" s="57"/>
      <c r="D222" s="57"/>
      <c r="E222" s="57"/>
      <c r="F222" s="57"/>
      <c r="G222" s="57"/>
    </row>
    <row r="223" spans="1:7" s="42" customFormat="1" ht="13.8">
      <c r="A223" s="57"/>
      <c r="B223" s="57"/>
      <c r="C223" s="57"/>
      <c r="D223" s="57"/>
      <c r="E223" s="57"/>
      <c r="F223" s="57"/>
      <c r="G223" s="57"/>
    </row>
    <row r="224" spans="1:7" s="42" customFormat="1" ht="13.8">
      <c r="A224" s="57"/>
      <c r="B224" s="57"/>
      <c r="C224" s="57"/>
      <c r="D224" s="57"/>
      <c r="E224" s="57"/>
      <c r="F224" s="57"/>
      <c r="G224" s="57"/>
    </row>
    <row r="225" spans="1:7" s="42" customFormat="1" ht="13.8">
      <c r="A225" s="57"/>
      <c r="B225" s="57"/>
      <c r="C225" s="57"/>
      <c r="D225" s="57"/>
      <c r="E225" s="57"/>
      <c r="F225" s="57"/>
      <c r="G225" s="57"/>
    </row>
    <row r="226" spans="1:7" s="42" customFormat="1" ht="13.8">
      <c r="A226" s="57"/>
      <c r="B226" s="57"/>
      <c r="C226" s="57"/>
      <c r="D226" s="57"/>
      <c r="E226" s="57"/>
      <c r="F226" s="57"/>
      <c r="G226" s="57"/>
    </row>
    <row r="227" spans="1:7" s="42" customFormat="1" ht="13.8">
      <c r="A227" s="57"/>
      <c r="B227" s="57"/>
      <c r="C227" s="57"/>
      <c r="D227" s="57"/>
      <c r="E227" s="57"/>
      <c r="F227" s="57"/>
      <c r="G227" s="57"/>
    </row>
    <row r="228" spans="1:7" s="42" customFormat="1" ht="13.8">
      <c r="A228" s="57"/>
      <c r="B228" s="57"/>
      <c r="C228" s="57"/>
      <c r="D228" s="57"/>
      <c r="E228" s="57"/>
      <c r="F228" s="57"/>
      <c r="G228" s="57"/>
    </row>
    <row r="229" spans="1:7" s="42" customFormat="1" ht="13.8">
      <c r="A229" s="57"/>
      <c r="B229" s="57"/>
      <c r="C229" s="57"/>
      <c r="D229" s="57"/>
      <c r="E229" s="57"/>
      <c r="F229" s="57"/>
      <c r="G229" s="57"/>
    </row>
    <row r="230" spans="1:7" s="42" customFormat="1" ht="13.8">
      <c r="A230" s="57"/>
      <c r="B230" s="57"/>
      <c r="C230" s="57"/>
      <c r="D230" s="57"/>
      <c r="E230" s="57"/>
      <c r="F230" s="57"/>
      <c r="G230" s="57"/>
    </row>
    <row r="231" spans="1:7" s="42" customFormat="1" ht="13.8">
      <c r="A231" s="57"/>
      <c r="B231" s="57"/>
      <c r="C231" s="57"/>
      <c r="D231" s="57"/>
      <c r="E231" s="57"/>
      <c r="F231" s="57"/>
      <c r="G231" s="57"/>
    </row>
    <row r="232" spans="1:7" s="42" customFormat="1" ht="13.8">
      <c r="A232" s="57"/>
      <c r="B232" s="57"/>
      <c r="C232" s="57"/>
      <c r="D232" s="57"/>
      <c r="E232" s="57"/>
      <c r="F232" s="57"/>
      <c r="G232" s="57"/>
    </row>
    <row r="233" spans="1:7" s="42" customFormat="1" ht="13.8">
      <c r="A233" s="57"/>
      <c r="B233" s="57"/>
      <c r="C233" s="57"/>
      <c r="D233" s="57"/>
      <c r="E233" s="57"/>
      <c r="F233" s="57"/>
      <c r="G233" s="57"/>
    </row>
    <row r="234" spans="1:7" s="42" customFormat="1" ht="13.8">
      <c r="A234" s="57"/>
      <c r="B234" s="57"/>
      <c r="C234" s="57"/>
      <c r="D234" s="57"/>
      <c r="E234" s="57"/>
      <c r="F234" s="57"/>
      <c r="G234" s="57"/>
    </row>
    <row r="235" spans="1:7" s="42" customFormat="1" ht="13.8">
      <c r="A235" s="57"/>
      <c r="B235" s="57"/>
      <c r="C235" s="57"/>
      <c r="D235" s="57"/>
      <c r="E235" s="57"/>
      <c r="F235" s="57"/>
      <c r="G235" s="57"/>
    </row>
    <row r="236" spans="1:7" s="42" customFormat="1" ht="13.8">
      <c r="A236" s="57"/>
      <c r="B236" s="57"/>
      <c r="C236" s="57"/>
      <c r="D236" s="57"/>
      <c r="E236" s="57"/>
      <c r="F236" s="57"/>
      <c r="G236" s="57"/>
    </row>
    <row r="237" spans="1:7" s="42" customFormat="1" ht="13.8">
      <c r="A237" s="57"/>
      <c r="B237" s="57"/>
      <c r="C237" s="57"/>
      <c r="D237" s="57"/>
      <c r="E237" s="57"/>
      <c r="F237" s="57"/>
      <c r="G237" s="57"/>
    </row>
    <row r="238" spans="1:7" s="42" customFormat="1" ht="13.8">
      <c r="A238" s="57"/>
      <c r="B238" s="57"/>
      <c r="C238" s="57"/>
      <c r="D238" s="57"/>
      <c r="E238" s="57"/>
      <c r="F238" s="57"/>
      <c r="G238" s="57"/>
    </row>
    <row r="239" spans="1:7" s="42" customFormat="1" ht="13.8">
      <c r="A239" s="57"/>
      <c r="B239" s="57"/>
      <c r="C239" s="57"/>
      <c r="D239" s="57"/>
      <c r="E239" s="57"/>
      <c r="F239" s="57"/>
      <c r="G239" s="57"/>
    </row>
    <row r="240" spans="1:7" s="42" customFormat="1" ht="13.8">
      <c r="A240" s="57"/>
      <c r="B240" s="57"/>
      <c r="C240" s="57"/>
      <c r="D240" s="57"/>
      <c r="E240" s="57"/>
      <c r="F240" s="57"/>
      <c r="G240" s="57"/>
    </row>
    <row r="241" spans="1:7" s="42" customFormat="1" ht="13.8">
      <c r="A241" s="57"/>
      <c r="B241" s="57"/>
      <c r="C241" s="57"/>
      <c r="D241" s="57"/>
      <c r="E241" s="57"/>
      <c r="F241" s="57"/>
      <c r="G241" s="57"/>
    </row>
    <row r="242" spans="1:7" s="42" customFormat="1" ht="13.8">
      <c r="A242" s="57"/>
      <c r="B242" s="57"/>
      <c r="C242" s="57"/>
      <c r="D242" s="57"/>
      <c r="E242" s="57"/>
      <c r="F242" s="57"/>
      <c r="G242" s="57"/>
    </row>
    <row r="243" spans="1:7" s="42" customFormat="1" ht="13.8">
      <c r="A243" s="57"/>
      <c r="B243" s="57"/>
      <c r="C243" s="57"/>
      <c r="D243" s="57"/>
      <c r="E243" s="57"/>
      <c r="F243" s="57"/>
      <c r="G243" s="57"/>
    </row>
    <row r="244" spans="1:7" s="42" customFormat="1" ht="13.8">
      <c r="A244" s="57"/>
      <c r="B244" s="57"/>
      <c r="C244" s="57"/>
      <c r="D244" s="57"/>
      <c r="E244" s="57"/>
      <c r="F244" s="57"/>
      <c r="G244" s="57"/>
    </row>
    <row r="245" spans="1:7" s="42" customFormat="1" ht="13.8">
      <c r="A245" s="57"/>
      <c r="B245" s="57"/>
      <c r="C245" s="57"/>
      <c r="D245" s="57"/>
      <c r="E245" s="57"/>
      <c r="F245" s="57"/>
      <c r="G245" s="57"/>
    </row>
    <row r="246" spans="1:7" s="42" customFormat="1" ht="13.8">
      <c r="A246" s="57"/>
      <c r="B246" s="57"/>
      <c r="C246" s="57"/>
      <c r="D246" s="57"/>
      <c r="E246" s="57"/>
      <c r="F246" s="57"/>
      <c r="G246" s="57"/>
    </row>
    <row r="247" spans="1:7" s="42" customFormat="1" ht="13.8">
      <c r="A247" s="57"/>
      <c r="B247" s="57"/>
      <c r="C247" s="57"/>
      <c r="D247" s="57"/>
      <c r="E247" s="57"/>
      <c r="F247" s="57"/>
      <c r="G247" s="57"/>
    </row>
    <row r="248" spans="1:7" s="42" customFormat="1" ht="13.8">
      <c r="A248" s="57"/>
      <c r="B248" s="57"/>
      <c r="C248" s="57"/>
      <c r="D248" s="57"/>
      <c r="E248" s="57"/>
      <c r="F248" s="57"/>
      <c r="G248" s="57"/>
    </row>
    <row r="249" spans="1:7" s="42" customFormat="1" ht="13.8">
      <c r="A249" s="57"/>
      <c r="B249" s="57"/>
      <c r="C249" s="57"/>
      <c r="D249" s="57"/>
      <c r="E249" s="57"/>
      <c r="F249" s="57"/>
      <c r="G249" s="57"/>
    </row>
    <row r="250" spans="1:7" s="42" customFormat="1" ht="13.8">
      <c r="A250" s="57"/>
      <c r="B250" s="57"/>
      <c r="C250" s="57"/>
      <c r="D250" s="57"/>
      <c r="E250" s="57"/>
      <c r="F250" s="57"/>
      <c r="G250" s="57"/>
    </row>
    <row r="251" spans="1:7" s="42" customFormat="1" ht="13.8">
      <c r="A251" s="57"/>
      <c r="B251" s="57"/>
      <c r="C251" s="57"/>
      <c r="D251" s="57"/>
      <c r="E251" s="57"/>
      <c r="F251" s="57"/>
      <c r="G251" s="57"/>
    </row>
    <row r="252" spans="1:7" s="42" customFormat="1" ht="13.8">
      <c r="A252" s="57"/>
      <c r="B252" s="57"/>
      <c r="C252" s="57"/>
      <c r="D252" s="57"/>
      <c r="E252" s="57"/>
      <c r="F252" s="57"/>
      <c r="G252" s="57"/>
    </row>
    <row r="253" spans="1:7" s="42" customFormat="1" ht="13.8">
      <c r="A253" s="57"/>
      <c r="B253" s="57"/>
      <c r="C253" s="57"/>
      <c r="D253" s="57"/>
      <c r="E253" s="57"/>
      <c r="F253" s="57"/>
      <c r="G253" s="57"/>
    </row>
    <row r="254" spans="1:7" s="42" customFormat="1" ht="13.8">
      <c r="A254" s="57"/>
      <c r="B254" s="57"/>
      <c r="C254" s="57"/>
      <c r="D254" s="57"/>
      <c r="E254" s="57"/>
      <c r="F254" s="57"/>
      <c r="G254" s="57"/>
    </row>
    <row r="255" spans="1:7" s="42" customFormat="1" ht="13.8">
      <c r="A255" s="57"/>
      <c r="B255" s="57"/>
      <c r="C255" s="57"/>
      <c r="D255" s="57"/>
      <c r="E255" s="57"/>
      <c r="F255" s="57"/>
      <c r="G255" s="57"/>
    </row>
    <row r="256" spans="1:7" s="42" customFormat="1" ht="13.8">
      <c r="A256" s="57"/>
      <c r="B256" s="57"/>
      <c r="C256" s="57"/>
      <c r="D256" s="57"/>
      <c r="E256" s="57"/>
      <c r="F256" s="57"/>
      <c r="G256" s="57"/>
    </row>
    <row r="257" spans="1:7" s="42" customFormat="1" ht="13.8">
      <c r="A257" s="57"/>
      <c r="B257" s="57"/>
      <c r="C257" s="57"/>
      <c r="D257" s="57"/>
      <c r="E257" s="57"/>
      <c r="F257" s="57"/>
      <c r="G257" s="57"/>
    </row>
    <row r="258" spans="1:7" s="42" customFormat="1" ht="13.8">
      <c r="A258" s="57"/>
      <c r="B258" s="57"/>
      <c r="C258" s="57"/>
      <c r="D258" s="57"/>
      <c r="E258" s="57"/>
      <c r="F258" s="57"/>
      <c r="G258" s="57"/>
    </row>
    <row r="259" spans="1:7" s="42" customFormat="1" ht="13.8">
      <c r="A259" s="57"/>
      <c r="B259" s="57"/>
      <c r="C259" s="57"/>
      <c r="D259" s="57"/>
      <c r="E259" s="57"/>
      <c r="F259" s="57"/>
      <c r="G259" s="57"/>
    </row>
    <row r="260" spans="1:7" s="42" customFormat="1" ht="13.8">
      <c r="A260" s="57"/>
      <c r="B260" s="57"/>
      <c r="C260" s="57"/>
      <c r="D260" s="57"/>
      <c r="E260" s="57"/>
      <c r="F260" s="57"/>
      <c r="G260" s="57"/>
    </row>
    <row r="261" spans="1:7" s="42" customFormat="1" ht="13.8">
      <c r="A261" s="57"/>
      <c r="B261" s="57"/>
      <c r="C261" s="57"/>
      <c r="D261" s="57"/>
      <c r="E261" s="57"/>
      <c r="F261" s="57"/>
      <c r="G261" s="57"/>
    </row>
    <row r="262" spans="1:7" s="42" customFormat="1" ht="13.8">
      <c r="A262" s="57"/>
      <c r="B262" s="57"/>
      <c r="C262" s="57"/>
      <c r="D262" s="57"/>
      <c r="E262" s="57"/>
      <c r="F262" s="57"/>
      <c r="G262" s="57"/>
    </row>
    <row r="263" spans="1:7" s="42" customFormat="1" ht="13.8">
      <c r="A263" s="57"/>
      <c r="B263" s="57"/>
      <c r="C263" s="57"/>
      <c r="D263" s="57"/>
      <c r="E263" s="57"/>
      <c r="F263" s="57"/>
      <c r="G263" s="57"/>
    </row>
    <row r="264" spans="1:7" s="42" customFormat="1" ht="13.8">
      <c r="A264" s="57"/>
      <c r="B264" s="57"/>
      <c r="C264" s="57"/>
      <c r="D264" s="57"/>
      <c r="E264" s="57"/>
      <c r="F264" s="57"/>
      <c r="G264" s="57"/>
    </row>
    <row r="265" spans="1:7" s="42" customFormat="1" ht="13.8">
      <c r="A265" s="57"/>
      <c r="B265" s="57"/>
      <c r="C265" s="57"/>
      <c r="D265" s="57"/>
      <c r="E265" s="57"/>
      <c r="F265" s="57"/>
      <c r="G265" s="57"/>
    </row>
    <row r="266" spans="1:7" s="42" customFormat="1" ht="13.8">
      <c r="A266" s="57"/>
      <c r="B266" s="57"/>
      <c r="C266" s="57"/>
      <c r="D266" s="57"/>
      <c r="E266" s="57"/>
      <c r="F266" s="57"/>
      <c r="G266" s="57"/>
    </row>
    <row r="267" spans="1:7" s="42" customFormat="1" ht="13.8">
      <c r="A267" s="57"/>
      <c r="B267" s="57"/>
      <c r="C267" s="57"/>
      <c r="D267" s="57"/>
      <c r="E267" s="57"/>
      <c r="F267" s="57"/>
      <c r="G267" s="57"/>
    </row>
    <row r="268" spans="1:7" s="42" customFormat="1" ht="13.8">
      <c r="A268" s="57"/>
      <c r="B268" s="57"/>
      <c r="C268" s="57"/>
      <c r="D268" s="57"/>
      <c r="E268" s="57"/>
      <c r="F268" s="57"/>
      <c r="G268" s="57"/>
    </row>
    <row r="269" spans="1:7" s="42" customFormat="1" ht="13.8">
      <c r="A269" s="57"/>
      <c r="B269" s="57"/>
      <c r="C269" s="57"/>
      <c r="D269" s="57"/>
      <c r="E269" s="57"/>
      <c r="F269" s="57"/>
      <c r="G269" s="57"/>
    </row>
    <row r="270" spans="1:7" s="42" customFormat="1" ht="13.8">
      <c r="A270" s="57"/>
      <c r="B270" s="57"/>
      <c r="C270" s="57"/>
      <c r="D270" s="57"/>
      <c r="E270" s="57"/>
      <c r="F270" s="57"/>
      <c r="G270" s="57"/>
    </row>
    <row r="271" spans="1:7" s="42" customFormat="1" ht="13.8">
      <c r="A271" s="57"/>
      <c r="B271" s="57"/>
      <c r="C271" s="57"/>
      <c r="D271" s="57"/>
      <c r="E271" s="57"/>
      <c r="F271" s="57"/>
      <c r="G271" s="57"/>
    </row>
    <row r="272" spans="1:7" s="42" customFormat="1" ht="13.8">
      <c r="A272" s="57"/>
      <c r="B272" s="57"/>
      <c r="C272" s="57"/>
      <c r="D272" s="57"/>
      <c r="E272" s="57"/>
      <c r="F272" s="57"/>
      <c r="G272" s="57"/>
    </row>
    <row r="273" spans="1:7" s="42" customFormat="1" ht="13.8">
      <c r="A273" s="57"/>
      <c r="B273" s="57"/>
      <c r="C273" s="57"/>
      <c r="D273" s="57"/>
      <c r="E273" s="57"/>
      <c r="F273" s="57"/>
      <c r="G273" s="57"/>
    </row>
    <row r="274" spans="1:7" s="42" customFormat="1" ht="13.8">
      <c r="A274" s="57"/>
      <c r="B274" s="57"/>
      <c r="C274" s="57"/>
      <c r="D274" s="57"/>
      <c r="E274" s="57"/>
      <c r="F274" s="57"/>
      <c r="G274" s="57"/>
    </row>
    <row r="275" spans="1:7" s="42" customFormat="1" ht="13.8">
      <c r="A275" s="57"/>
      <c r="B275" s="57"/>
      <c r="C275" s="57"/>
      <c r="D275" s="57"/>
      <c r="E275" s="57"/>
      <c r="F275" s="57"/>
      <c r="G275" s="57"/>
    </row>
    <row r="276" spans="1:7" s="42" customFormat="1" ht="13.8">
      <c r="A276" s="57"/>
      <c r="B276" s="57"/>
      <c r="C276" s="57"/>
      <c r="D276" s="57"/>
      <c r="E276" s="57"/>
      <c r="F276" s="57"/>
      <c r="G276" s="57"/>
    </row>
    <row r="277" spans="1:7" s="42" customFormat="1" ht="13.8">
      <c r="A277" s="57"/>
      <c r="B277" s="57"/>
      <c r="C277" s="57"/>
      <c r="D277" s="57"/>
      <c r="E277" s="57"/>
      <c r="F277" s="57"/>
      <c r="G277" s="57"/>
    </row>
    <row r="278" spans="1:7" s="42" customFormat="1" ht="13.8">
      <c r="A278" s="57"/>
      <c r="B278" s="57"/>
      <c r="C278" s="57"/>
      <c r="D278" s="57"/>
      <c r="E278" s="57"/>
      <c r="F278" s="57"/>
      <c r="G278" s="57"/>
    </row>
    <row r="279" spans="1:7" s="42" customFormat="1" ht="13.8">
      <c r="A279" s="57"/>
      <c r="B279" s="57"/>
      <c r="C279" s="57"/>
      <c r="D279" s="57"/>
      <c r="E279" s="57"/>
      <c r="F279" s="57"/>
      <c r="G279" s="57"/>
    </row>
    <row r="280" spans="1:7" s="42" customFormat="1" ht="13.8">
      <c r="A280" s="57"/>
      <c r="B280" s="57"/>
      <c r="C280" s="57"/>
      <c r="D280" s="57"/>
      <c r="E280" s="57"/>
      <c r="F280" s="57"/>
      <c r="G280" s="57"/>
    </row>
    <row r="281" spans="1:7" s="42" customFormat="1" ht="13.8">
      <c r="A281" s="57"/>
      <c r="B281" s="57"/>
      <c r="C281" s="57"/>
      <c r="D281" s="57"/>
      <c r="E281" s="57"/>
      <c r="F281" s="57"/>
      <c r="G281" s="57"/>
    </row>
    <row r="282" spans="1:7" s="42" customFormat="1" ht="13.8">
      <c r="A282" s="57"/>
      <c r="B282" s="57"/>
      <c r="C282" s="57"/>
      <c r="D282" s="57"/>
      <c r="E282" s="57"/>
      <c r="F282" s="57"/>
      <c r="G282" s="57"/>
    </row>
    <row r="283" spans="1:7" s="42" customFormat="1" ht="13.8">
      <c r="A283" s="57"/>
      <c r="B283" s="57"/>
      <c r="C283" s="57"/>
      <c r="D283" s="57"/>
      <c r="E283" s="57"/>
      <c r="F283" s="57"/>
      <c r="G283" s="57"/>
    </row>
    <row r="284" spans="1:7" s="42" customFormat="1" ht="13.8">
      <c r="A284" s="57"/>
      <c r="B284" s="57"/>
      <c r="C284" s="57"/>
      <c r="D284" s="57"/>
      <c r="E284" s="57"/>
      <c r="F284" s="57"/>
      <c r="G284" s="57"/>
    </row>
    <row r="285" spans="1:7" s="42" customFormat="1" ht="13.8">
      <c r="A285" s="57"/>
      <c r="B285" s="57"/>
      <c r="C285" s="57"/>
      <c r="D285" s="57"/>
      <c r="E285" s="57"/>
      <c r="F285" s="57"/>
      <c r="G285" s="57"/>
    </row>
    <row r="286" spans="1:7" s="42" customFormat="1" ht="13.8">
      <c r="A286" s="57"/>
      <c r="B286" s="57"/>
      <c r="C286" s="57"/>
      <c r="D286" s="57"/>
      <c r="E286" s="57"/>
      <c r="F286" s="57"/>
      <c r="G286" s="57"/>
    </row>
    <row r="287" spans="1:7" s="42" customFormat="1" ht="13.8">
      <c r="A287" s="57"/>
      <c r="B287" s="57"/>
      <c r="C287" s="57"/>
      <c r="D287" s="57"/>
      <c r="E287" s="57"/>
      <c r="F287" s="57"/>
      <c r="G287" s="57"/>
    </row>
    <row r="288" spans="1:7" s="42" customFormat="1" ht="13.8">
      <c r="A288" s="57"/>
      <c r="B288" s="57"/>
      <c r="C288" s="57"/>
      <c r="D288" s="57"/>
      <c r="E288" s="57"/>
      <c r="F288" s="57"/>
      <c r="G288" s="57"/>
    </row>
    <row r="289" spans="1:7" s="42" customFormat="1" ht="13.8">
      <c r="A289" s="57"/>
      <c r="B289" s="57"/>
      <c r="C289" s="57"/>
      <c r="D289" s="57"/>
      <c r="E289" s="57"/>
      <c r="F289" s="57"/>
      <c r="G289" s="57"/>
    </row>
    <row r="290" spans="1:7" s="42" customFormat="1" ht="13.8">
      <c r="A290" s="57"/>
      <c r="B290" s="57"/>
      <c r="C290" s="57"/>
      <c r="D290" s="57"/>
      <c r="E290" s="57"/>
      <c r="F290" s="57"/>
      <c r="G290" s="57"/>
    </row>
    <row r="291" spans="1:7" s="42" customFormat="1" ht="13.8">
      <c r="A291" s="57"/>
      <c r="B291" s="57"/>
      <c r="C291" s="57"/>
      <c r="D291" s="57"/>
      <c r="E291" s="57"/>
      <c r="F291" s="57"/>
      <c r="G291" s="57"/>
    </row>
    <row r="292" spans="1:7" s="42" customFormat="1" ht="13.8">
      <c r="A292" s="57"/>
      <c r="B292" s="57"/>
      <c r="C292" s="57"/>
      <c r="D292" s="57"/>
      <c r="E292" s="57"/>
      <c r="F292" s="57"/>
      <c r="G292" s="57"/>
    </row>
    <row r="293" spans="1:7" s="42" customFormat="1" ht="13.8">
      <c r="A293" s="57"/>
      <c r="B293" s="57"/>
      <c r="C293" s="57"/>
      <c r="D293" s="57"/>
      <c r="E293" s="57"/>
      <c r="F293" s="57"/>
      <c r="G293" s="57"/>
    </row>
    <row r="294" spans="1:7" s="42" customFormat="1" ht="13.8">
      <c r="A294" s="57"/>
      <c r="B294" s="57"/>
      <c r="C294" s="57"/>
      <c r="D294" s="57"/>
      <c r="E294" s="57"/>
      <c r="F294" s="57"/>
      <c r="G294" s="57"/>
    </row>
    <row r="295" spans="1:7" s="42" customFormat="1" ht="13.8">
      <c r="A295" s="57"/>
      <c r="B295" s="57"/>
      <c r="C295" s="57"/>
      <c r="D295" s="57"/>
      <c r="E295" s="57"/>
      <c r="F295" s="57"/>
      <c r="G295" s="57"/>
    </row>
    <row r="296" spans="1:7" s="42" customFormat="1" ht="13.8">
      <c r="A296" s="57"/>
      <c r="B296" s="57"/>
      <c r="C296" s="57"/>
      <c r="D296" s="57"/>
      <c r="E296" s="57"/>
      <c r="F296" s="57"/>
      <c r="G296" s="57"/>
    </row>
    <row r="297" spans="1:7" s="42" customFormat="1" ht="13.8">
      <c r="A297" s="57"/>
      <c r="B297" s="57"/>
      <c r="C297" s="57"/>
      <c r="D297" s="57"/>
      <c r="E297" s="57"/>
      <c r="F297" s="57"/>
      <c r="G297" s="57"/>
    </row>
    <row r="298" spans="1:7" s="42" customFormat="1" ht="13.8">
      <c r="A298" s="57"/>
      <c r="B298" s="57"/>
      <c r="C298" s="57"/>
      <c r="D298" s="57"/>
      <c r="E298" s="57"/>
      <c r="F298" s="57"/>
      <c r="G298" s="57"/>
    </row>
    <row r="299" spans="1:7" s="42" customFormat="1" ht="13.8">
      <c r="A299" s="57"/>
      <c r="B299" s="57"/>
      <c r="C299" s="57"/>
      <c r="D299" s="57"/>
      <c r="E299" s="57"/>
      <c r="F299" s="57"/>
      <c r="G299" s="57"/>
    </row>
    <row r="300" spans="1:7" s="42" customFormat="1" ht="13.8">
      <c r="A300" s="57"/>
      <c r="B300" s="57"/>
      <c r="C300" s="57"/>
      <c r="D300" s="57"/>
      <c r="E300" s="57"/>
      <c r="F300" s="57"/>
      <c r="G300" s="57"/>
    </row>
    <row r="301" spans="1:7" s="42" customFormat="1" ht="13.8">
      <c r="A301" s="57"/>
      <c r="B301" s="57"/>
      <c r="C301" s="57"/>
      <c r="D301" s="57"/>
      <c r="E301" s="57"/>
      <c r="F301" s="57"/>
      <c r="G301" s="57"/>
    </row>
    <row r="302" spans="1:7" s="42" customFormat="1" ht="13.8">
      <c r="A302" s="57"/>
      <c r="B302" s="57"/>
      <c r="C302" s="57"/>
      <c r="D302" s="57"/>
      <c r="E302" s="57"/>
      <c r="F302" s="57"/>
      <c r="G302" s="57"/>
    </row>
    <row r="303" spans="1:7" s="42" customFormat="1" ht="13.8">
      <c r="A303" s="57"/>
      <c r="B303" s="57"/>
      <c r="C303" s="57"/>
      <c r="D303" s="57"/>
      <c r="E303" s="57"/>
      <c r="F303" s="57"/>
      <c r="G303" s="57"/>
    </row>
    <row r="304" spans="1:7" s="42" customFormat="1" ht="13.8">
      <c r="A304" s="57"/>
      <c r="B304" s="57"/>
      <c r="C304" s="57"/>
      <c r="D304" s="57"/>
      <c r="E304" s="57"/>
      <c r="F304" s="57"/>
      <c r="G304" s="57"/>
    </row>
    <row r="305" spans="1:7" s="42" customFormat="1" ht="13.8">
      <c r="A305" s="57"/>
      <c r="B305" s="57"/>
      <c r="C305" s="57"/>
      <c r="D305" s="57"/>
      <c r="E305" s="57"/>
      <c r="F305" s="57"/>
      <c r="G305" s="57"/>
    </row>
    <row r="306" spans="1:7" s="42" customFormat="1" ht="13.8">
      <c r="A306" s="57"/>
      <c r="B306" s="57"/>
      <c r="C306" s="57"/>
      <c r="D306" s="57"/>
      <c r="E306" s="57"/>
      <c r="F306" s="57"/>
      <c r="G306" s="57"/>
    </row>
    <row r="307" spans="1:7" s="42" customFormat="1" ht="13.8">
      <c r="A307" s="57"/>
      <c r="B307" s="57"/>
      <c r="C307" s="57"/>
      <c r="D307" s="57"/>
      <c r="E307" s="57"/>
      <c r="F307" s="57"/>
      <c r="G307" s="57"/>
    </row>
    <row r="308" spans="1:7" s="42" customFormat="1" ht="13.8">
      <c r="A308" s="57"/>
      <c r="B308" s="57"/>
      <c r="C308" s="57"/>
      <c r="D308" s="57"/>
      <c r="E308" s="57"/>
      <c r="F308" s="57"/>
      <c r="G308" s="57"/>
    </row>
    <row r="309" spans="1:7" s="42" customFormat="1" ht="13.8">
      <c r="A309" s="57"/>
      <c r="B309" s="57"/>
      <c r="C309" s="57"/>
      <c r="D309" s="57"/>
      <c r="E309" s="57"/>
      <c r="F309" s="57"/>
      <c r="G309" s="57"/>
    </row>
    <row r="310" spans="1:7" s="42" customFormat="1" ht="13.8">
      <c r="A310" s="57"/>
      <c r="B310" s="57"/>
      <c r="C310" s="57"/>
      <c r="D310" s="57"/>
      <c r="E310" s="57"/>
      <c r="F310" s="57"/>
      <c r="G310" s="57"/>
    </row>
    <row r="311" spans="1:7" s="42" customFormat="1" ht="13.8">
      <c r="A311" s="57"/>
      <c r="B311" s="57"/>
      <c r="C311" s="57"/>
      <c r="D311" s="57"/>
      <c r="E311" s="57"/>
      <c r="F311" s="57"/>
      <c r="G311" s="57"/>
    </row>
    <row r="312" spans="1:7" s="42" customFormat="1" ht="13.8">
      <c r="A312" s="57"/>
      <c r="B312" s="57"/>
      <c r="C312" s="57"/>
      <c r="D312" s="57"/>
      <c r="E312" s="57"/>
      <c r="F312" s="57"/>
      <c r="G312" s="57"/>
    </row>
    <row r="313" spans="1:7" s="42" customFormat="1" ht="13.8">
      <c r="A313" s="57"/>
      <c r="B313" s="57"/>
      <c r="C313" s="57"/>
      <c r="D313" s="57"/>
      <c r="E313" s="57"/>
      <c r="F313" s="57"/>
      <c r="G313" s="57"/>
    </row>
    <row r="314" spans="1:7" s="42" customFormat="1" ht="13.8">
      <c r="A314" s="57"/>
      <c r="B314" s="57"/>
      <c r="C314" s="57"/>
      <c r="D314" s="57"/>
      <c r="E314" s="57"/>
      <c r="F314" s="57"/>
      <c r="G314" s="57"/>
    </row>
    <row r="315" spans="1:7" s="42" customFormat="1" ht="13.8">
      <c r="A315" s="57"/>
      <c r="B315" s="57"/>
      <c r="C315" s="57"/>
      <c r="D315" s="57"/>
      <c r="E315" s="57"/>
      <c r="F315" s="57"/>
      <c r="G315" s="57"/>
    </row>
    <row r="316" spans="1:7" s="42" customFormat="1" ht="13.8">
      <c r="A316" s="57"/>
      <c r="B316" s="57"/>
      <c r="C316" s="57"/>
      <c r="D316" s="57"/>
      <c r="E316" s="57"/>
      <c r="F316" s="57"/>
      <c r="G316" s="57"/>
    </row>
    <row r="317" spans="1:7" s="42" customFormat="1" ht="13.8">
      <c r="A317" s="57"/>
      <c r="B317" s="57"/>
      <c r="C317" s="57"/>
      <c r="D317" s="57"/>
      <c r="E317" s="57"/>
      <c r="F317" s="57"/>
      <c r="G317" s="57"/>
    </row>
    <row r="318" spans="1:7" s="42" customFormat="1" ht="13.8">
      <c r="A318" s="57"/>
      <c r="B318" s="57"/>
      <c r="C318" s="57"/>
      <c r="D318" s="57"/>
      <c r="E318" s="57"/>
      <c r="F318" s="57"/>
      <c r="G318" s="57"/>
    </row>
    <row r="319" spans="1:7" s="42" customFormat="1" ht="13.8">
      <c r="A319" s="57"/>
      <c r="B319" s="57"/>
      <c r="C319" s="57"/>
      <c r="D319" s="57"/>
      <c r="E319" s="57"/>
      <c r="F319" s="57"/>
      <c r="G319" s="57"/>
    </row>
    <row r="320" spans="1:7" s="42" customFormat="1" ht="13.8">
      <c r="A320" s="57"/>
      <c r="B320" s="57"/>
      <c r="C320" s="57"/>
      <c r="D320" s="57"/>
      <c r="E320" s="57"/>
      <c r="F320" s="57"/>
      <c r="G320" s="57"/>
    </row>
    <row r="321" spans="1:7" s="42" customFormat="1" ht="13.8">
      <c r="A321" s="57"/>
      <c r="B321" s="57"/>
      <c r="C321" s="57"/>
      <c r="D321" s="57"/>
      <c r="E321" s="57"/>
      <c r="F321" s="57"/>
      <c r="G321" s="57"/>
    </row>
    <row r="322" spans="1:7" s="42" customFormat="1" ht="13.8">
      <c r="A322" s="57"/>
      <c r="B322" s="57"/>
      <c r="C322" s="57"/>
      <c r="D322" s="57"/>
      <c r="E322" s="57"/>
      <c r="F322" s="57"/>
      <c r="G322" s="57"/>
    </row>
    <row r="323" spans="1:7" s="42" customFormat="1" ht="13.8">
      <c r="A323" s="57"/>
      <c r="B323" s="57"/>
      <c r="C323" s="57"/>
      <c r="D323" s="57"/>
      <c r="E323" s="57"/>
      <c r="F323" s="57"/>
      <c r="G323" s="57"/>
    </row>
    <row r="324" spans="1:7" s="42" customFormat="1" ht="13.8">
      <c r="A324" s="57"/>
      <c r="B324" s="57"/>
      <c r="C324" s="57"/>
      <c r="D324" s="57"/>
      <c r="E324" s="57"/>
      <c r="F324" s="57"/>
      <c r="G324" s="57"/>
    </row>
    <row r="325" spans="1:7" s="42" customFormat="1" ht="13.8">
      <c r="A325" s="57"/>
      <c r="B325" s="57"/>
      <c r="C325" s="57"/>
      <c r="D325" s="57"/>
      <c r="E325" s="57"/>
      <c r="F325" s="57"/>
      <c r="G325" s="57"/>
    </row>
    <row r="326" spans="1:7" s="42" customFormat="1" ht="13.8">
      <c r="A326" s="57"/>
      <c r="B326" s="57"/>
      <c r="C326" s="57"/>
      <c r="D326" s="57"/>
      <c r="E326" s="57"/>
      <c r="F326" s="57"/>
      <c r="G326" s="57"/>
    </row>
    <row r="327" spans="1:7" s="42" customFormat="1" ht="13.8">
      <c r="A327" s="57"/>
      <c r="B327" s="57"/>
      <c r="C327" s="57"/>
      <c r="D327" s="57"/>
      <c r="E327" s="57"/>
      <c r="F327" s="57"/>
      <c r="G327" s="57"/>
    </row>
    <row r="328" spans="1:7" s="42" customFormat="1" ht="13.8">
      <c r="A328" s="57"/>
      <c r="B328" s="57"/>
      <c r="C328" s="57"/>
      <c r="D328" s="57"/>
      <c r="E328" s="57"/>
      <c r="F328" s="57"/>
      <c r="G328" s="57"/>
    </row>
    <row r="329" spans="1:7" s="42" customFormat="1" ht="13.8">
      <c r="A329" s="57"/>
      <c r="B329" s="57"/>
      <c r="C329" s="57"/>
      <c r="D329" s="57"/>
      <c r="E329" s="57"/>
      <c r="F329" s="57"/>
      <c r="G329" s="57"/>
    </row>
    <row r="330" spans="1:7" s="42" customFormat="1" ht="13.8">
      <c r="A330" s="57"/>
      <c r="B330" s="57"/>
      <c r="C330" s="57"/>
      <c r="D330" s="57"/>
      <c r="E330" s="57"/>
      <c r="F330" s="57"/>
      <c r="G330" s="57"/>
    </row>
    <row r="331" spans="1:7" s="42" customFormat="1" ht="13.8">
      <c r="A331" s="57"/>
      <c r="B331" s="57"/>
      <c r="C331" s="57"/>
      <c r="D331" s="57"/>
      <c r="E331" s="57"/>
      <c r="F331" s="57"/>
      <c r="G331" s="57"/>
    </row>
    <row r="332" spans="1:7" s="42" customFormat="1" ht="13.8">
      <c r="A332" s="57"/>
      <c r="B332" s="57"/>
      <c r="C332" s="57"/>
      <c r="D332" s="57"/>
      <c r="E332" s="57"/>
      <c r="F332" s="57"/>
      <c r="G332" s="57"/>
    </row>
    <row r="333" spans="1:7" s="42" customFormat="1" ht="13.8">
      <c r="A333" s="57"/>
      <c r="B333" s="57"/>
      <c r="C333" s="57"/>
      <c r="D333" s="57"/>
      <c r="E333" s="57"/>
      <c r="F333" s="57"/>
      <c r="G333" s="57"/>
    </row>
    <row r="334" spans="1:7" s="42" customFormat="1" ht="13.8">
      <c r="A334" s="57"/>
      <c r="B334" s="57"/>
      <c r="C334" s="57"/>
      <c r="D334" s="57"/>
      <c r="E334" s="57"/>
      <c r="F334" s="57"/>
      <c r="G334" s="57"/>
    </row>
    <row r="335" spans="1:7" s="42" customFormat="1" ht="13.8">
      <c r="A335" s="57"/>
      <c r="B335" s="57"/>
      <c r="C335" s="57"/>
      <c r="D335" s="57"/>
      <c r="E335" s="57"/>
      <c r="F335" s="57"/>
      <c r="G335" s="57"/>
    </row>
    <row r="336" spans="1:7" s="42" customFormat="1" ht="13.8">
      <c r="A336" s="57"/>
      <c r="B336" s="57"/>
      <c r="C336" s="57"/>
      <c r="D336" s="57"/>
      <c r="E336" s="57"/>
      <c r="F336" s="57"/>
      <c r="G336" s="57"/>
    </row>
    <row r="337" spans="1:7" s="42" customFormat="1" ht="13.8">
      <c r="A337" s="57"/>
      <c r="B337" s="57"/>
      <c r="C337" s="57"/>
      <c r="D337" s="57"/>
      <c r="E337" s="57"/>
      <c r="F337" s="57"/>
      <c r="G337" s="57"/>
    </row>
    <row r="338" spans="1:7" s="42" customFormat="1" ht="13.8">
      <c r="A338" s="57"/>
      <c r="B338" s="57"/>
      <c r="C338" s="57"/>
      <c r="D338" s="57"/>
      <c r="E338" s="57"/>
      <c r="F338" s="57"/>
      <c r="G338" s="57"/>
    </row>
    <row r="339" spans="1:7" s="42" customFormat="1" ht="13.8">
      <c r="A339" s="57"/>
      <c r="B339" s="57"/>
      <c r="C339" s="57"/>
      <c r="D339" s="57"/>
      <c r="E339" s="57"/>
      <c r="F339" s="57"/>
      <c r="G339" s="57"/>
    </row>
    <row r="340" spans="1:7" s="42" customFormat="1" ht="13.8">
      <c r="A340" s="57"/>
      <c r="B340" s="57"/>
      <c r="C340" s="57"/>
      <c r="D340" s="57"/>
      <c r="E340" s="57"/>
      <c r="F340" s="57"/>
      <c r="G340" s="57"/>
    </row>
    <row r="341" spans="1:7" s="42" customFormat="1" ht="13.8">
      <c r="A341" s="57"/>
      <c r="B341" s="57"/>
      <c r="C341" s="57"/>
      <c r="D341" s="57"/>
      <c r="E341" s="57"/>
      <c r="F341" s="57"/>
      <c r="G341" s="57"/>
    </row>
    <row r="342" spans="1:7" s="42" customFormat="1" ht="13.8">
      <c r="A342" s="57"/>
      <c r="B342" s="57"/>
      <c r="C342" s="57"/>
      <c r="D342" s="57"/>
      <c r="E342" s="57"/>
      <c r="F342" s="57"/>
      <c r="G342" s="57"/>
    </row>
    <row r="343" spans="1:7" s="42" customFormat="1" ht="13.8">
      <c r="A343" s="57"/>
      <c r="B343" s="57"/>
      <c r="C343" s="57"/>
      <c r="D343" s="57"/>
      <c r="E343" s="57"/>
      <c r="F343" s="57"/>
      <c r="G343" s="57"/>
    </row>
    <row r="344" spans="1:7" s="42" customFormat="1" ht="13.8">
      <c r="A344" s="57"/>
      <c r="B344" s="57"/>
      <c r="C344" s="57"/>
      <c r="D344" s="57"/>
      <c r="E344" s="57"/>
      <c r="F344" s="57"/>
      <c r="G344" s="57"/>
    </row>
    <row r="345" spans="1:7" s="42" customFormat="1" ht="13.8">
      <c r="A345" s="57"/>
      <c r="B345" s="57"/>
      <c r="C345" s="57"/>
      <c r="D345" s="57"/>
      <c r="E345" s="57"/>
      <c r="F345" s="57"/>
      <c r="G345" s="57"/>
    </row>
    <row r="346" spans="1:7" s="42" customFormat="1" ht="13.8">
      <c r="A346" s="57"/>
      <c r="B346" s="57"/>
      <c r="C346" s="57"/>
      <c r="D346" s="57"/>
      <c r="E346" s="57"/>
      <c r="F346" s="57"/>
      <c r="G346" s="57"/>
    </row>
    <row r="347" spans="1:7" s="42" customFormat="1" ht="13.8">
      <c r="A347" s="57"/>
      <c r="B347" s="57"/>
      <c r="C347" s="57"/>
      <c r="D347" s="57"/>
      <c r="E347" s="57"/>
      <c r="F347" s="57"/>
      <c r="G347" s="57"/>
    </row>
    <row r="348" spans="1:7" s="42" customFormat="1" ht="13.8">
      <c r="A348" s="57"/>
      <c r="B348" s="57"/>
      <c r="C348" s="57"/>
      <c r="D348" s="57"/>
      <c r="E348" s="57"/>
      <c r="F348" s="57"/>
      <c r="G348" s="57"/>
    </row>
    <row r="349" spans="1:7" s="42" customFormat="1" ht="13.8">
      <c r="A349" s="57"/>
      <c r="B349" s="57"/>
      <c r="C349" s="57"/>
      <c r="D349" s="57"/>
      <c r="E349" s="57"/>
      <c r="F349" s="57"/>
      <c r="G349" s="57"/>
    </row>
    <row r="350" spans="1:7" s="42" customFormat="1" ht="13.8">
      <c r="A350" s="57"/>
      <c r="B350" s="57"/>
      <c r="C350" s="57"/>
      <c r="D350" s="57"/>
      <c r="E350" s="57"/>
      <c r="F350" s="57"/>
      <c r="G350" s="57"/>
    </row>
    <row r="351" spans="1:7" s="42" customFormat="1" ht="13.8">
      <c r="A351" s="57"/>
      <c r="B351" s="57"/>
      <c r="C351" s="57"/>
      <c r="D351" s="57"/>
      <c r="E351" s="57"/>
      <c r="F351" s="57"/>
      <c r="G351" s="57"/>
    </row>
    <row r="352" spans="1:7" s="42" customFormat="1" ht="13.8">
      <c r="A352" s="57"/>
      <c r="B352" s="57"/>
      <c r="C352" s="57"/>
      <c r="D352" s="57"/>
      <c r="E352" s="57"/>
      <c r="F352" s="57"/>
      <c r="G352" s="57"/>
    </row>
    <row r="353" spans="1:7" s="42" customFormat="1" ht="13.8">
      <c r="A353" s="57"/>
      <c r="B353" s="57"/>
      <c r="C353" s="57"/>
      <c r="D353" s="57"/>
      <c r="E353" s="57"/>
      <c r="F353" s="57"/>
      <c r="G353" s="57"/>
    </row>
    <row r="354" spans="1:7" s="42" customFormat="1" ht="13.8">
      <c r="A354" s="57"/>
      <c r="B354" s="57"/>
      <c r="C354" s="57"/>
      <c r="D354" s="57"/>
      <c r="E354" s="57"/>
      <c r="F354" s="57"/>
      <c r="G354" s="57"/>
    </row>
    <row r="355" spans="1:7" s="42" customFormat="1" ht="13.8">
      <c r="A355" s="57"/>
      <c r="B355" s="57"/>
      <c r="C355" s="57"/>
      <c r="D355" s="57"/>
      <c r="E355" s="57"/>
      <c r="F355" s="57"/>
      <c r="G355" s="57"/>
    </row>
    <row r="356" spans="1:7" s="42" customFormat="1" ht="13.8">
      <c r="A356" s="57"/>
      <c r="B356" s="57"/>
      <c r="C356" s="57"/>
      <c r="D356" s="57"/>
      <c r="E356" s="57"/>
      <c r="F356" s="57"/>
      <c r="G356" s="57"/>
    </row>
    <row r="357" spans="1:7" s="42" customFormat="1" ht="13.8">
      <c r="A357" s="57"/>
      <c r="B357" s="57"/>
      <c r="C357" s="57"/>
      <c r="D357" s="57"/>
      <c r="E357" s="57"/>
      <c r="F357" s="57"/>
      <c r="G357" s="57"/>
    </row>
    <row r="358" spans="1:7" s="42" customFormat="1" ht="13.8">
      <c r="A358" s="57"/>
      <c r="B358" s="57"/>
      <c r="C358" s="57"/>
      <c r="D358" s="57"/>
      <c r="E358" s="57"/>
      <c r="F358" s="57"/>
      <c r="G358" s="57"/>
    </row>
    <row r="359" spans="1:7" s="42" customFormat="1" ht="13.8">
      <c r="A359" s="57"/>
      <c r="B359" s="57"/>
      <c r="C359" s="57"/>
      <c r="D359" s="57"/>
      <c r="E359" s="57"/>
      <c r="F359" s="57"/>
      <c r="G359" s="57"/>
    </row>
    <row r="360" spans="1:7" s="42" customFormat="1" ht="13.8">
      <c r="A360" s="57"/>
      <c r="B360" s="57"/>
      <c r="C360" s="57"/>
      <c r="D360" s="57"/>
      <c r="E360" s="57"/>
      <c r="F360" s="57"/>
      <c r="G360" s="57"/>
    </row>
    <row r="361" spans="1:7" s="42" customFormat="1" ht="13.8">
      <c r="A361" s="57"/>
      <c r="B361" s="57"/>
      <c r="C361" s="57"/>
      <c r="D361" s="57"/>
      <c r="E361" s="57"/>
      <c r="F361" s="57"/>
      <c r="G361" s="57"/>
    </row>
    <row r="362" spans="1:7" s="42" customFormat="1" ht="13.8">
      <c r="A362" s="57"/>
      <c r="B362" s="57"/>
      <c r="C362" s="57"/>
      <c r="D362" s="57"/>
      <c r="E362" s="57"/>
      <c r="F362" s="57"/>
      <c r="G362" s="57"/>
    </row>
    <row r="363" spans="1:7" s="42" customFormat="1" ht="13.8">
      <c r="A363" s="57"/>
      <c r="B363" s="57"/>
      <c r="C363" s="57"/>
      <c r="D363" s="57"/>
      <c r="E363" s="57"/>
      <c r="F363" s="57"/>
      <c r="G363" s="57"/>
    </row>
    <row r="364" spans="1:7" s="42" customFormat="1" ht="13.8">
      <c r="A364" s="57"/>
      <c r="B364" s="57"/>
      <c r="C364" s="57"/>
      <c r="D364" s="57"/>
      <c r="E364" s="57"/>
      <c r="F364" s="57"/>
      <c r="G364" s="57"/>
    </row>
    <row r="365" spans="1:7" s="42" customFormat="1" ht="13.8">
      <c r="A365" s="57"/>
      <c r="B365" s="57"/>
      <c r="C365" s="57"/>
      <c r="D365" s="57"/>
      <c r="E365" s="57"/>
      <c r="F365" s="57"/>
      <c r="G365" s="57"/>
    </row>
    <row r="366" spans="1:7" s="42" customFormat="1" ht="13.8">
      <c r="A366" s="57"/>
      <c r="B366" s="57"/>
      <c r="C366" s="57"/>
      <c r="D366" s="57"/>
      <c r="E366" s="57"/>
      <c r="F366" s="57"/>
      <c r="G366" s="57"/>
    </row>
    <row r="367" spans="1:7" s="42" customFormat="1" ht="13.8">
      <c r="A367" s="57"/>
      <c r="B367" s="57"/>
      <c r="C367" s="57"/>
      <c r="D367" s="57"/>
      <c r="E367" s="57"/>
      <c r="F367" s="57"/>
      <c r="G367" s="57"/>
    </row>
    <row r="368" spans="1:7" s="42" customFormat="1" ht="13.8">
      <c r="A368" s="57"/>
      <c r="B368" s="57"/>
      <c r="C368" s="57"/>
      <c r="D368" s="57"/>
      <c r="E368" s="57"/>
      <c r="F368" s="57"/>
      <c r="G368" s="57"/>
    </row>
    <row r="369" spans="1:7" s="42" customFormat="1" ht="13.8">
      <c r="A369" s="57"/>
      <c r="B369" s="57"/>
      <c r="C369" s="57"/>
      <c r="D369" s="57"/>
      <c r="E369" s="57"/>
      <c r="F369" s="57"/>
      <c r="G369" s="57"/>
    </row>
    <row r="370" spans="1:7" s="42" customFormat="1" ht="13.8">
      <c r="A370" s="57"/>
      <c r="B370" s="57"/>
      <c r="C370" s="57"/>
      <c r="D370" s="57"/>
      <c r="E370" s="57"/>
      <c r="F370" s="57"/>
      <c r="G370" s="57"/>
    </row>
    <row r="371" spans="1:7" s="42" customFormat="1" ht="13.8">
      <c r="A371" s="57"/>
      <c r="B371" s="57"/>
      <c r="C371" s="57"/>
      <c r="D371" s="57"/>
      <c r="E371" s="57"/>
      <c r="F371" s="57"/>
      <c r="G371" s="57"/>
    </row>
    <row r="372" spans="1:7" s="42" customFormat="1" ht="13.8">
      <c r="A372" s="57"/>
      <c r="B372" s="57"/>
      <c r="C372" s="57"/>
      <c r="D372" s="57"/>
      <c r="E372" s="57"/>
      <c r="F372" s="57"/>
      <c r="G372" s="57"/>
    </row>
    <row r="373" spans="1:7" s="42" customFormat="1" ht="13.8">
      <c r="A373" s="57"/>
      <c r="B373" s="57"/>
      <c r="C373" s="57"/>
      <c r="D373" s="57"/>
      <c r="E373" s="57"/>
      <c r="F373" s="57"/>
      <c r="G373" s="57"/>
    </row>
    <row r="374" spans="1:7" s="42" customFormat="1" ht="13.8">
      <c r="A374" s="57"/>
      <c r="B374" s="57"/>
      <c r="C374" s="57"/>
      <c r="D374" s="57"/>
      <c r="E374" s="57"/>
      <c r="F374" s="57"/>
      <c r="G374" s="57"/>
    </row>
    <row r="375" spans="1:7" s="42" customFormat="1" ht="13.8">
      <c r="A375" s="57"/>
      <c r="B375" s="57"/>
      <c r="C375" s="57"/>
      <c r="D375" s="57"/>
      <c r="E375" s="57"/>
      <c r="F375" s="57"/>
      <c r="G375" s="57"/>
    </row>
    <row r="376" spans="1:7" s="42" customFormat="1" ht="13.8">
      <c r="A376" s="57"/>
      <c r="B376" s="57"/>
      <c r="C376" s="57"/>
      <c r="D376" s="57"/>
      <c r="E376" s="57"/>
      <c r="F376" s="57"/>
      <c r="G376" s="57"/>
    </row>
    <row r="377" spans="1:7" s="42" customFormat="1" ht="13.8">
      <c r="A377" s="57"/>
      <c r="B377" s="57"/>
      <c r="C377" s="57"/>
      <c r="D377" s="57"/>
      <c r="E377" s="57"/>
      <c r="F377" s="57"/>
      <c r="G377" s="57"/>
    </row>
    <row r="378" spans="1:7" s="42" customFormat="1" ht="13.8">
      <c r="A378" s="57"/>
      <c r="B378" s="57"/>
      <c r="C378" s="57"/>
      <c r="D378" s="57"/>
      <c r="E378" s="57"/>
      <c r="F378" s="57"/>
      <c r="G378" s="57"/>
    </row>
    <row r="379" spans="1:7" s="42" customFormat="1" ht="13.8">
      <c r="A379" s="57"/>
      <c r="B379" s="57"/>
      <c r="C379" s="57"/>
      <c r="D379" s="57"/>
      <c r="E379" s="57"/>
      <c r="F379" s="57"/>
      <c r="G379" s="57"/>
    </row>
    <row r="380" spans="1:7" s="42" customFormat="1" ht="13.8">
      <c r="A380" s="57"/>
      <c r="B380" s="57"/>
      <c r="C380" s="57"/>
      <c r="D380" s="57"/>
      <c r="E380" s="57"/>
      <c r="F380" s="57"/>
      <c r="G380" s="57"/>
    </row>
    <row r="381" spans="1:7" s="42" customFormat="1" ht="13.8">
      <c r="A381" s="57"/>
      <c r="B381" s="57"/>
      <c r="C381" s="57"/>
      <c r="D381" s="57"/>
      <c r="E381" s="57"/>
      <c r="F381" s="57"/>
      <c r="G381" s="57"/>
    </row>
    <row r="382" spans="1:7" s="42" customFormat="1" ht="13.8">
      <c r="A382" s="57"/>
      <c r="B382" s="57"/>
      <c r="C382" s="57"/>
      <c r="D382" s="57"/>
      <c r="E382" s="57"/>
      <c r="F382" s="57"/>
      <c r="G382" s="57"/>
    </row>
    <row r="383" spans="1:7" s="42" customFormat="1" ht="13.8">
      <c r="A383" s="57"/>
      <c r="B383" s="57"/>
      <c r="C383" s="57"/>
      <c r="D383" s="57"/>
      <c r="E383" s="57"/>
      <c r="F383" s="57"/>
      <c r="G383" s="57"/>
    </row>
    <row r="384" spans="1:7" s="42" customFormat="1" ht="13.8">
      <c r="A384" s="57"/>
      <c r="B384" s="57"/>
      <c r="C384" s="57"/>
      <c r="D384" s="57"/>
      <c r="E384" s="57"/>
      <c r="F384" s="57"/>
      <c r="G384" s="57"/>
    </row>
    <row r="385" spans="1:7" s="42" customFormat="1" ht="13.8">
      <c r="A385" s="57"/>
      <c r="B385" s="57"/>
      <c r="C385" s="57"/>
      <c r="D385" s="57"/>
      <c r="E385" s="57"/>
      <c r="F385" s="57"/>
      <c r="G385" s="57"/>
    </row>
    <row r="386" spans="1:7" s="42" customFormat="1" ht="13.8">
      <c r="A386" s="57"/>
      <c r="B386" s="57"/>
      <c r="C386" s="57"/>
      <c r="D386" s="57"/>
      <c r="E386" s="57"/>
      <c r="F386" s="57"/>
      <c r="G386" s="57"/>
    </row>
    <row r="387" spans="1:7" s="42" customFormat="1" ht="13.8">
      <c r="A387" s="57"/>
      <c r="B387" s="57"/>
      <c r="C387" s="57"/>
      <c r="D387" s="57"/>
      <c r="E387" s="57"/>
      <c r="F387" s="57"/>
      <c r="G387" s="57"/>
    </row>
    <row r="388" spans="1:7" s="42" customFormat="1" ht="13.8">
      <c r="A388" s="57"/>
      <c r="B388" s="57"/>
      <c r="C388" s="57"/>
      <c r="D388" s="57"/>
      <c r="E388" s="57"/>
      <c r="F388" s="57"/>
      <c r="G388" s="57"/>
    </row>
    <row r="389" spans="1:7" s="42" customFormat="1" ht="13.8">
      <c r="A389" s="57"/>
      <c r="B389" s="57"/>
      <c r="C389" s="57"/>
      <c r="D389" s="57"/>
      <c r="E389" s="57"/>
      <c r="F389" s="57"/>
      <c r="G389" s="57"/>
    </row>
    <row r="390" spans="1:7" s="42" customFormat="1" ht="13.8">
      <c r="A390" s="57"/>
      <c r="B390" s="57"/>
      <c r="C390" s="57"/>
      <c r="D390" s="57"/>
      <c r="E390" s="57"/>
      <c r="F390" s="57"/>
      <c r="G390" s="57"/>
    </row>
    <row r="391" spans="1:7" s="42" customFormat="1" ht="13.8">
      <c r="A391" s="57"/>
      <c r="B391" s="57"/>
      <c r="C391" s="57"/>
      <c r="D391" s="57"/>
      <c r="E391" s="57"/>
      <c r="F391" s="57"/>
      <c r="G391" s="57"/>
    </row>
    <row r="392" spans="1:7" s="42" customFormat="1" ht="13.8">
      <c r="A392" s="57"/>
      <c r="B392" s="57"/>
      <c r="C392" s="57"/>
      <c r="D392" s="57"/>
      <c r="E392" s="57"/>
      <c r="F392" s="57"/>
      <c r="G392" s="57"/>
    </row>
    <row r="393" spans="1:7" s="42" customFormat="1" ht="13.8">
      <c r="A393" s="57"/>
      <c r="B393" s="57"/>
      <c r="C393" s="57"/>
      <c r="D393" s="57"/>
      <c r="E393" s="57"/>
      <c r="F393" s="57"/>
      <c r="G393" s="57"/>
    </row>
    <row r="394" spans="1:7" s="42" customFormat="1" ht="13.8">
      <c r="A394" s="57"/>
      <c r="B394" s="57"/>
      <c r="C394" s="57"/>
      <c r="D394" s="57"/>
      <c r="E394" s="57"/>
      <c r="F394" s="57"/>
      <c r="G394" s="57"/>
    </row>
    <row r="395" spans="1:7" s="42" customFormat="1" ht="13.8">
      <c r="A395" s="57"/>
      <c r="B395" s="57"/>
      <c r="C395" s="57"/>
      <c r="D395" s="57"/>
      <c r="E395" s="57"/>
      <c r="F395" s="57"/>
      <c r="G395" s="57"/>
    </row>
    <row r="396" spans="1:7" s="42" customFormat="1" ht="13.8">
      <c r="A396" s="57"/>
      <c r="B396" s="57"/>
      <c r="C396" s="57"/>
      <c r="D396" s="57"/>
      <c r="E396" s="57"/>
      <c r="F396" s="57"/>
      <c r="G396" s="57"/>
    </row>
    <row r="397" spans="1:7" s="42" customFormat="1" ht="13.8">
      <c r="A397" s="57"/>
      <c r="B397" s="57"/>
      <c r="C397" s="57"/>
      <c r="D397" s="57"/>
      <c r="E397" s="57"/>
      <c r="F397" s="57"/>
      <c r="G397" s="57"/>
    </row>
    <row r="398" spans="1:7" s="42" customFormat="1" ht="13.8">
      <c r="A398" s="57"/>
      <c r="B398" s="57"/>
      <c r="C398" s="57"/>
      <c r="D398" s="57"/>
      <c r="E398" s="57"/>
      <c r="F398" s="57"/>
      <c r="G398" s="57"/>
    </row>
    <row r="399" spans="1:7" s="42" customFormat="1" ht="13.8">
      <c r="A399" s="57"/>
      <c r="B399" s="57"/>
      <c r="C399" s="57"/>
      <c r="D399" s="57"/>
      <c r="E399" s="57"/>
      <c r="F399" s="57"/>
      <c r="G399" s="57"/>
    </row>
    <row r="400" spans="1:7" s="42" customFormat="1" ht="13.8">
      <c r="A400" s="57"/>
      <c r="B400" s="57"/>
      <c r="C400" s="57"/>
      <c r="D400" s="57"/>
      <c r="E400" s="57"/>
      <c r="F400" s="57"/>
      <c r="G400" s="57"/>
    </row>
    <row r="401" spans="1:7" s="42" customFormat="1" ht="13.8">
      <c r="A401" s="57"/>
      <c r="B401" s="57"/>
      <c r="C401" s="57"/>
      <c r="D401" s="57"/>
      <c r="E401" s="57"/>
      <c r="F401" s="57"/>
      <c r="G401" s="57"/>
    </row>
    <row r="402" spans="1:7" s="42" customFormat="1" ht="13.8">
      <c r="A402" s="57"/>
      <c r="B402" s="57"/>
      <c r="C402" s="57"/>
      <c r="D402" s="57"/>
      <c r="E402" s="57"/>
      <c r="F402" s="57"/>
      <c r="G402" s="57"/>
    </row>
    <row r="403" spans="1:7" s="42" customFormat="1" ht="13.8">
      <c r="A403" s="57"/>
      <c r="B403" s="57"/>
      <c r="C403" s="57"/>
      <c r="D403" s="57"/>
      <c r="E403" s="57"/>
      <c r="F403" s="57"/>
      <c r="G403" s="57"/>
    </row>
    <row r="404" spans="1:7" s="42" customFormat="1" ht="13.8">
      <c r="A404" s="57"/>
      <c r="B404" s="57"/>
      <c r="C404" s="57"/>
      <c r="D404" s="57"/>
      <c r="E404" s="57"/>
      <c r="F404" s="57"/>
      <c r="G404" s="57"/>
    </row>
    <row r="405" spans="1:7" s="42" customFormat="1" ht="13.8">
      <c r="A405" s="57"/>
      <c r="B405" s="57"/>
      <c r="C405" s="57"/>
      <c r="D405" s="57"/>
      <c r="E405" s="57"/>
      <c r="F405" s="57"/>
      <c r="G405" s="57"/>
    </row>
    <row r="406" spans="1:7" s="42" customFormat="1" ht="13.8">
      <c r="A406" s="57"/>
      <c r="B406" s="57"/>
      <c r="C406" s="57"/>
      <c r="D406" s="57"/>
      <c r="E406" s="57"/>
      <c r="F406" s="57"/>
      <c r="G406" s="57"/>
    </row>
    <row r="407" spans="1:7" s="42" customFormat="1" ht="13.8">
      <c r="A407" s="57"/>
      <c r="B407" s="57"/>
      <c r="C407" s="57"/>
      <c r="D407" s="57"/>
      <c r="E407" s="57"/>
      <c r="F407" s="57"/>
      <c r="G407" s="57"/>
    </row>
    <row r="408" spans="1:7" s="42" customFormat="1" ht="13.8">
      <c r="A408" s="57"/>
      <c r="B408" s="57"/>
      <c r="C408" s="57"/>
      <c r="D408" s="57"/>
      <c r="E408" s="57"/>
      <c r="F408" s="57"/>
      <c r="G408" s="57"/>
    </row>
    <row r="409" spans="1:7" s="42" customFormat="1" ht="13.8">
      <c r="A409" s="57"/>
      <c r="B409" s="57"/>
      <c r="C409" s="57"/>
      <c r="D409" s="57"/>
      <c r="E409" s="57"/>
      <c r="F409" s="57"/>
      <c r="G409" s="57"/>
    </row>
    <row r="410" spans="1:7" s="42" customFormat="1" ht="13.8">
      <c r="A410" s="57"/>
      <c r="B410" s="57"/>
      <c r="C410" s="57"/>
      <c r="D410" s="57"/>
      <c r="E410" s="57"/>
      <c r="F410" s="57"/>
      <c r="G410" s="57"/>
    </row>
    <row r="411" spans="1:7" s="42" customFormat="1" ht="13.8">
      <c r="A411" s="57"/>
      <c r="B411" s="57"/>
      <c r="C411" s="57"/>
      <c r="D411" s="57"/>
      <c r="E411" s="57"/>
      <c r="F411" s="57"/>
      <c r="G411" s="57"/>
    </row>
    <row r="412" spans="1:7" s="42" customFormat="1" ht="13.8">
      <c r="A412" s="57"/>
      <c r="B412" s="57"/>
      <c r="C412" s="57"/>
      <c r="D412" s="57"/>
      <c r="E412" s="57"/>
      <c r="F412" s="57"/>
      <c r="G412" s="57"/>
    </row>
    <row r="413" spans="1:7" s="42" customFormat="1" ht="13.8">
      <c r="A413" s="57"/>
      <c r="B413" s="57"/>
      <c r="C413" s="57"/>
      <c r="D413" s="57"/>
      <c r="E413" s="57"/>
      <c r="F413" s="57"/>
      <c r="G413" s="57"/>
    </row>
    <row r="414" spans="1:7" s="42" customFormat="1" ht="13.8">
      <c r="A414" s="57"/>
      <c r="B414" s="57"/>
      <c r="C414" s="57"/>
      <c r="D414" s="57"/>
      <c r="E414" s="57"/>
      <c r="F414" s="57"/>
      <c r="G414" s="57"/>
    </row>
    <row r="415" spans="1:7" s="42" customFormat="1" ht="13.8">
      <c r="A415" s="57"/>
      <c r="B415" s="57"/>
      <c r="C415" s="57"/>
      <c r="D415" s="57"/>
      <c r="E415" s="57"/>
      <c r="F415" s="57"/>
      <c r="G415" s="57"/>
    </row>
    <row r="416" spans="1:7" s="42" customFormat="1" ht="13.8">
      <c r="A416" s="57"/>
      <c r="B416" s="57"/>
      <c r="C416" s="57"/>
      <c r="D416" s="57"/>
      <c r="E416" s="57"/>
      <c r="F416" s="57"/>
      <c r="G416" s="57"/>
    </row>
    <row r="417" spans="1:7" s="42" customFormat="1" ht="13.8">
      <c r="A417" s="57"/>
      <c r="B417" s="57"/>
      <c r="C417" s="57"/>
      <c r="D417" s="57"/>
      <c r="E417" s="57"/>
      <c r="F417" s="57"/>
      <c r="G417" s="57"/>
    </row>
    <row r="418" spans="1:7" s="42" customFormat="1" ht="13.8">
      <c r="A418" s="57"/>
      <c r="B418" s="57"/>
      <c r="C418" s="57"/>
      <c r="D418" s="57"/>
      <c r="E418" s="57"/>
      <c r="F418" s="57"/>
      <c r="G418" s="57"/>
    </row>
    <row r="419" spans="1:7" s="42" customFormat="1" ht="13.8">
      <c r="A419" s="57"/>
      <c r="B419" s="57"/>
      <c r="C419" s="57"/>
      <c r="D419" s="57"/>
      <c r="E419" s="57"/>
      <c r="F419" s="57"/>
      <c r="G419" s="57"/>
    </row>
    <row r="420" spans="1:7" s="42" customFormat="1" ht="13.8">
      <c r="A420" s="57"/>
      <c r="B420" s="57"/>
      <c r="C420" s="57"/>
      <c r="D420" s="57"/>
      <c r="E420" s="57"/>
      <c r="F420" s="57"/>
      <c r="G420" s="57"/>
    </row>
    <row r="421" spans="1:7" s="42" customFormat="1" ht="13.8">
      <c r="A421" s="57"/>
      <c r="B421" s="57"/>
      <c r="C421" s="57"/>
      <c r="D421" s="57"/>
      <c r="E421" s="57"/>
      <c r="F421" s="57"/>
      <c r="G421" s="57"/>
    </row>
    <row r="422" spans="1:7" s="42" customFormat="1" ht="13.8">
      <c r="A422" s="57"/>
      <c r="B422" s="57"/>
      <c r="C422" s="57"/>
      <c r="D422" s="57"/>
      <c r="E422" s="57"/>
      <c r="F422" s="57"/>
      <c r="G422" s="57"/>
    </row>
    <row r="423" spans="1:7" s="42" customFormat="1" ht="13.8">
      <c r="A423" s="57"/>
      <c r="B423" s="57"/>
      <c r="C423" s="57"/>
      <c r="D423" s="57"/>
      <c r="E423" s="57"/>
      <c r="F423" s="57"/>
      <c r="G423" s="57"/>
    </row>
    <row r="424" spans="1:7" s="42" customFormat="1" ht="13.8">
      <c r="A424" s="57"/>
      <c r="B424" s="57"/>
      <c r="C424" s="57"/>
      <c r="D424" s="57"/>
      <c r="E424" s="57"/>
      <c r="F424" s="57"/>
      <c r="G424" s="57"/>
    </row>
    <row r="425" spans="1:7" s="42" customFormat="1" ht="13.8">
      <c r="A425" s="57"/>
      <c r="B425" s="57"/>
      <c r="C425" s="57"/>
      <c r="D425" s="57"/>
      <c r="E425" s="57"/>
      <c r="F425" s="57"/>
      <c r="G425" s="57"/>
    </row>
    <row r="426" spans="1:7" s="42" customFormat="1" ht="13.8">
      <c r="A426" s="57"/>
      <c r="B426" s="57"/>
      <c r="C426" s="57"/>
      <c r="D426" s="57"/>
      <c r="E426" s="57"/>
      <c r="F426" s="57"/>
      <c r="G426" s="57"/>
    </row>
    <row r="427" spans="1:7" s="42" customFormat="1" ht="13.8">
      <c r="A427" s="57"/>
      <c r="B427" s="57"/>
      <c r="C427" s="57"/>
      <c r="D427" s="57"/>
      <c r="E427" s="57"/>
      <c r="F427" s="57"/>
      <c r="G427" s="57"/>
    </row>
    <row r="428" spans="1:7" s="42" customFormat="1" ht="13.8">
      <c r="A428" s="57"/>
      <c r="B428" s="57"/>
      <c r="C428" s="57"/>
      <c r="D428" s="57"/>
      <c r="E428" s="57"/>
      <c r="F428" s="57"/>
      <c r="G428" s="57"/>
    </row>
    <row r="429" spans="1:7" s="42" customFormat="1" ht="13.8">
      <c r="A429" s="57"/>
      <c r="B429" s="57"/>
      <c r="C429" s="57"/>
      <c r="D429" s="57"/>
      <c r="E429" s="57"/>
      <c r="F429" s="57"/>
      <c r="G429" s="57"/>
    </row>
    <row r="430" spans="1:7" s="42" customFormat="1" ht="13.8">
      <c r="A430" s="57"/>
      <c r="B430" s="57"/>
      <c r="C430" s="57"/>
      <c r="D430" s="57"/>
      <c r="E430" s="57"/>
      <c r="F430" s="57"/>
      <c r="G430" s="57"/>
    </row>
    <row r="431" spans="1:7" s="42" customFormat="1" ht="13.8">
      <c r="A431" s="57"/>
      <c r="B431" s="57"/>
      <c r="C431" s="57"/>
      <c r="D431" s="57"/>
      <c r="E431" s="57"/>
      <c r="F431" s="57"/>
      <c r="G431" s="57"/>
    </row>
    <row r="432" spans="1:7" s="42" customFormat="1" ht="13.8">
      <c r="A432" s="57"/>
      <c r="B432" s="57"/>
      <c r="C432" s="57"/>
      <c r="D432" s="57"/>
      <c r="E432" s="57"/>
      <c r="F432" s="57"/>
      <c r="G432" s="57"/>
    </row>
    <row r="433" spans="1:7" s="42" customFormat="1" ht="13.8">
      <c r="A433" s="57"/>
      <c r="B433" s="57"/>
      <c r="C433" s="57"/>
      <c r="D433" s="57"/>
      <c r="E433" s="57"/>
      <c r="F433" s="57"/>
      <c r="G433" s="57"/>
    </row>
    <row r="434" spans="1:7" s="42" customFormat="1" ht="13.8">
      <c r="A434" s="57"/>
      <c r="B434" s="57"/>
      <c r="C434" s="57"/>
      <c r="D434" s="57"/>
      <c r="E434" s="57"/>
      <c r="F434" s="57"/>
      <c r="G434" s="57"/>
    </row>
    <row r="435" spans="1:7" s="42" customFormat="1" ht="13.8">
      <c r="A435" s="57"/>
      <c r="B435" s="57"/>
      <c r="C435" s="57"/>
      <c r="D435" s="57"/>
      <c r="E435" s="57"/>
      <c r="F435" s="57"/>
      <c r="G435" s="57"/>
    </row>
    <row r="436" spans="1:7" s="42" customFormat="1" ht="13.8">
      <c r="A436" s="57"/>
      <c r="B436" s="57"/>
      <c r="C436" s="57"/>
      <c r="D436" s="57"/>
      <c r="E436" s="57"/>
      <c r="F436" s="57"/>
      <c r="G436" s="57"/>
    </row>
    <row r="437" spans="1:7" s="42" customFormat="1" ht="13.8">
      <c r="A437" s="57"/>
      <c r="B437" s="57"/>
      <c r="C437" s="57"/>
      <c r="D437" s="57"/>
      <c r="E437" s="57"/>
      <c r="F437" s="57"/>
      <c r="G437" s="57"/>
    </row>
    <row r="438" spans="1:7" s="42" customFormat="1" ht="13.8">
      <c r="A438" s="57"/>
      <c r="B438" s="57"/>
      <c r="C438" s="57"/>
      <c r="D438" s="57"/>
      <c r="E438" s="57"/>
      <c r="F438" s="57"/>
      <c r="G438" s="57"/>
    </row>
    <row r="439" spans="1:7" s="42" customFormat="1" ht="13.8">
      <c r="A439" s="57"/>
      <c r="B439" s="57"/>
      <c r="C439" s="57"/>
      <c r="D439" s="57"/>
      <c r="E439" s="57"/>
      <c r="F439" s="57"/>
      <c r="G439" s="57"/>
    </row>
    <row r="440" spans="1:7" s="42" customFormat="1" ht="13.8">
      <c r="A440" s="57"/>
      <c r="B440" s="57"/>
      <c r="C440" s="57"/>
      <c r="D440" s="57"/>
      <c r="E440" s="57"/>
      <c r="F440" s="57"/>
      <c r="G440" s="57"/>
    </row>
    <row r="441" spans="1:7" s="42" customFormat="1" ht="13.8">
      <c r="A441" s="57"/>
      <c r="B441" s="57"/>
      <c r="C441" s="57"/>
      <c r="D441" s="57"/>
      <c r="E441" s="57"/>
      <c r="F441" s="57"/>
      <c r="G441" s="57"/>
    </row>
    <row r="442" spans="1:7" s="42" customFormat="1" ht="13.8">
      <c r="A442" s="57"/>
      <c r="B442" s="57"/>
      <c r="C442" s="57"/>
      <c r="D442" s="57"/>
      <c r="E442" s="57"/>
      <c r="F442" s="57"/>
      <c r="G442" s="57"/>
    </row>
    <row r="443" spans="1:7" s="42" customFormat="1" ht="13.8">
      <c r="A443" s="57"/>
      <c r="B443" s="57"/>
      <c r="C443" s="57"/>
      <c r="D443" s="57"/>
      <c r="E443" s="57"/>
      <c r="F443" s="57"/>
      <c r="G443" s="57"/>
    </row>
    <row r="444" spans="1:7" s="42" customFormat="1" ht="13.8">
      <c r="A444" s="57"/>
      <c r="B444" s="57"/>
      <c r="C444" s="57"/>
      <c r="D444" s="57"/>
      <c r="E444" s="57"/>
      <c r="F444" s="57"/>
      <c r="G444" s="57"/>
    </row>
    <row r="445" spans="1:7" s="42" customFormat="1" ht="13.8">
      <c r="A445" s="57"/>
      <c r="B445" s="57"/>
      <c r="C445" s="57"/>
      <c r="D445" s="57"/>
      <c r="E445" s="57"/>
      <c r="F445" s="57"/>
      <c r="G445" s="57"/>
    </row>
    <row r="446" spans="1:7" s="42" customFormat="1" ht="13.8">
      <c r="A446" s="57"/>
      <c r="B446" s="57"/>
      <c r="C446" s="57"/>
      <c r="D446" s="57"/>
      <c r="E446" s="57"/>
      <c r="F446" s="57"/>
      <c r="G446" s="57"/>
    </row>
    <row r="447" spans="1:7" s="42" customFormat="1" ht="13.8">
      <c r="A447" s="57"/>
      <c r="B447" s="57"/>
      <c r="C447" s="57"/>
      <c r="D447" s="57"/>
      <c r="E447" s="57"/>
      <c r="F447" s="57"/>
      <c r="G447" s="57"/>
    </row>
    <row r="448" spans="1:7" s="42" customFormat="1" ht="13.8">
      <c r="A448" s="57"/>
      <c r="B448" s="57"/>
      <c r="C448" s="57"/>
      <c r="D448" s="57"/>
      <c r="E448" s="57"/>
      <c r="F448" s="57"/>
      <c r="G448" s="57"/>
    </row>
    <row r="449" spans="1:7" s="42" customFormat="1" ht="13.8">
      <c r="A449" s="57"/>
      <c r="B449" s="57"/>
      <c r="C449" s="57"/>
      <c r="D449" s="57"/>
      <c r="E449" s="57"/>
      <c r="F449" s="57"/>
      <c r="G449" s="57"/>
    </row>
    <row r="450" spans="1:7" s="42" customFormat="1" ht="13.8">
      <c r="A450" s="57"/>
      <c r="B450" s="57"/>
      <c r="C450" s="57"/>
      <c r="D450" s="57"/>
      <c r="E450" s="57"/>
      <c r="F450" s="57"/>
      <c r="G450" s="57"/>
    </row>
    <row r="451" spans="1:7" s="42" customFormat="1" ht="13.8">
      <c r="A451" s="57"/>
      <c r="B451" s="57"/>
      <c r="C451" s="57"/>
      <c r="D451" s="57"/>
      <c r="E451" s="57"/>
      <c r="F451" s="57"/>
      <c r="G451" s="57"/>
    </row>
    <row r="452" spans="1:7" s="42" customFormat="1" ht="13.8">
      <c r="A452" s="57"/>
      <c r="B452" s="57"/>
      <c r="C452" s="57"/>
      <c r="D452" s="57"/>
      <c r="E452" s="57"/>
      <c r="F452" s="57"/>
      <c r="G452" s="57"/>
    </row>
    <row r="453" spans="1:7" s="42" customFormat="1" ht="13.8">
      <c r="A453" s="57"/>
      <c r="B453" s="57"/>
      <c r="C453" s="57"/>
      <c r="D453" s="57"/>
      <c r="E453" s="57"/>
      <c r="F453" s="57"/>
      <c r="G453" s="57"/>
    </row>
    <row r="454" spans="1:7" s="42" customFormat="1" ht="13.8">
      <c r="A454" s="57"/>
      <c r="B454" s="57"/>
      <c r="C454" s="57"/>
      <c r="D454" s="57"/>
      <c r="E454" s="57"/>
      <c r="F454" s="57"/>
      <c r="G454" s="57"/>
    </row>
    <row r="455" spans="1:7" s="42" customFormat="1" ht="13.8">
      <c r="A455" s="57"/>
      <c r="B455" s="57"/>
      <c r="C455" s="57"/>
      <c r="D455" s="57"/>
      <c r="E455" s="57"/>
      <c r="F455" s="57"/>
      <c r="G455" s="57"/>
    </row>
    <row r="456" spans="1:7" s="42" customFormat="1" ht="13.8">
      <c r="A456" s="57"/>
      <c r="B456" s="57"/>
      <c r="C456" s="57"/>
      <c r="D456" s="57"/>
      <c r="E456" s="57"/>
      <c r="F456" s="57"/>
      <c r="G456" s="57"/>
    </row>
    <row r="457" spans="1:7" s="42" customFormat="1" ht="13.8">
      <c r="A457" s="57"/>
      <c r="B457" s="57"/>
      <c r="C457" s="57"/>
      <c r="D457" s="57"/>
      <c r="E457" s="57"/>
      <c r="F457" s="57"/>
      <c r="G457" s="57"/>
    </row>
    <row r="458" spans="1:7" s="42" customFormat="1" ht="13.8">
      <c r="A458" s="57"/>
      <c r="B458" s="57"/>
      <c r="C458" s="57"/>
      <c r="D458" s="57"/>
      <c r="E458" s="57"/>
      <c r="F458" s="57"/>
      <c r="G458" s="57"/>
    </row>
    <row r="459" spans="1:7" s="42" customFormat="1" ht="13.8">
      <c r="A459" s="57"/>
      <c r="B459" s="57"/>
      <c r="C459" s="57"/>
      <c r="D459" s="57"/>
      <c r="E459" s="57"/>
      <c r="F459" s="57"/>
      <c r="G459" s="57"/>
    </row>
    <row r="460" spans="1:7" s="42" customFormat="1" ht="13.8">
      <c r="A460" s="57"/>
      <c r="B460" s="57"/>
      <c r="C460" s="57"/>
      <c r="D460" s="57"/>
      <c r="E460" s="57"/>
      <c r="F460" s="57"/>
      <c r="G460" s="57"/>
    </row>
    <row r="461" spans="1:7" s="42" customFormat="1" ht="13.8">
      <c r="A461" s="57"/>
      <c r="B461" s="57"/>
      <c r="C461" s="57"/>
      <c r="D461" s="57"/>
      <c r="E461" s="57"/>
      <c r="F461" s="57"/>
      <c r="G461" s="57"/>
    </row>
    <row r="462" spans="1:7" s="42" customFormat="1" ht="13.8">
      <c r="A462" s="57"/>
      <c r="B462" s="57"/>
      <c r="C462" s="57"/>
      <c r="D462" s="57"/>
      <c r="E462" s="57"/>
      <c r="F462" s="57"/>
      <c r="G462" s="57"/>
    </row>
    <row r="463" spans="1:7" s="42" customFormat="1" ht="13.8">
      <c r="A463" s="57"/>
      <c r="B463" s="57"/>
      <c r="C463" s="57"/>
      <c r="D463" s="57"/>
      <c r="E463" s="57"/>
      <c r="F463" s="57"/>
      <c r="G463" s="57"/>
    </row>
    <row r="464" spans="1:7" s="42" customFormat="1" ht="13.8">
      <c r="A464" s="57"/>
      <c r="B464" s="57"/>
      <c r="C464" s="57"/>
      <c r="D464" s="57"/>
      <c r="E464" s="57"/>
      <c r="F464" s="57"/>
      <c r="G464" s="57"/>
    </row>
    <row r="465" spans="1:7" s="42" customFormat="1" ht="13.8">
      <c r="A465" s="57"/>
      <c r="B465" s="57"/>
      <c r="C465" s="57"/>
      <c r="D465" s="57"/>
      <c r="E465" s="57"/>
      <c r="F465" s="57"/>
      <c r="G465" s="57"/>
    </row>
    <row r="466" spans="1:7" s="42" customFormat="1" ht="13.8">
      <c r="A466" s="57"/>
      <c r="B466" s="57"/>
      <c r="C466" s="57"/>
      <c r="D466" s="57"/>
      <c r="E466" s="57"/>
      <c r="F466" s="57"/>
      <c r="G466" s="57"/>
    </row>
    <row r="467" spans="1:7" s="42" customFormat="1" ht="13.8">
      <c r="A467" s="57"/>
      <c r="B467" s="57"/>
      <c r="C467" s="57"/>
      <c r="D467" s="57"/>
      <c r="E467" s="57"/>
      <c r="F467" s="57"/>
      <c r="G467" s="57"/>
    </row>
    <row r="468" spans="1:7" s="42" customFormat="1" ht="13.8">
      <c r="A468" s="57"/>
      <c r="B468" s="57"/>
      <c r="C468" s="57"/>
      <c r="D468" s="57"/>
      <c r="E468" s="57"/>
      <c r="F468" s="57"/>
      <c r="G468" s="57"/>
    </row>
    <row r="469" spans="1:7" s="42" customFormat="1" ht="13.8">
      <c r="A469" s="57"/>
      <c r="B469" s="57"/>
      <c r="C469" s="57"/>
      <c r="D469" s="57"/>
      <c r="E469" s="57"/>
      <c r="F469" s="57"/>
      <c r="G469" s="57"/>
    </row>
    <row r="470" spans="1:7" s="42" customFormat="1" ht="13.8">
      <c r="A470" s="57"/>
      <c r="B470" s="57"/>
      <c r="C470" s="57"/>
      <c r="D470" s="57"/>
      <c r="E470" s="57"/>
      <c r="F470" s="57"/>
      <c r="G470" s="57"/>
    </row>
  </sheetData>
  <sheetProtection algorithmName="SHA-512" hashValue="UYJYG/7nih8Qm6+mERwAqQw6MMdQdDuiwbfOa1gkWx7p1Dn+MGD6cM3V1VTuwPf50ji0hFUqMMylSEZHqAdUBQ==" saltValue="9KLWa7Z3qTcXbh81/VATgQ==" spinCount="100000" sheet="1" formatCells="0" formatColumns="0" formatRows="0"/>
  <mergeCells count="73">
    <mergeCell ref="E25:L25"/>
    <mergeCell ref="I1:L1"/>
    <mergeCell ref="I2:J2"/>
    <mergeCell ref="E44:L44"/>
    <mergeCell ref="A1:E7"/>
    <mergeCell ref="F14:L14"/>
    <mergeCell ref="F15:L15"/>
    <mergeCell ref="F16:L16"/>
    <mergeCell ref="E17:L17"/>
    <mergeCell ref="E18:L18"/>
    <mergeCell ref="A10:C10"/>
    <mergeCell ref="I4:L4"/>
    <mergeCell ref="E10:L10"/>
    <mergeCell ref="I5:J5"/>
    <mergeCell ref="A9:L9"/>
    <mergeCell ref="A11:D11"/>
    <mergeCell ref="A33:B33"/>
    <mergeCell ref="D27:L28"/>
    <mergeCell ref="E46:L46"/>
    <mergeCell ref="E31:K31"/>
    <mergeCell ref="K29:L29"/>
    <mergeCell ref="E29:J29"/>
    <mergeCell ref="F33:K33"/>
    <mergeCell ref="E42:I42"/>
    <mergeCell ref="G11:L11"/>
    <mergeCell ref="E32:K32"/>
    <mergeCell ref="E40:I40"/>
    <mergeCell ref="E48:K48"/>
    <mergeCell ref="E39:I39"/>
    <mergeCell ref="K30:L30"/>
    <mergeCell ref="E11:F11"/>
    <mergeCell ref="E19:L19"/>
    <mergeCell ref="E26:J26"/>
    <mergeCell ref="E37:K37"/>
    <mergeCell ref="I34:J34"/>
    <mergeCell ref="E36:I36"/>
    <mergeCell ref="E30:J30"/>
    <mergeCell ref="E23:I23"/>
    <mergeCell ref="F12:L12"/>
    <mergeCell ref="F13:L13"/>
    <mergeCell ref="E47:L47"/>
    <mergeCell ref="E43:K43"/>
    <mergeCell ref="F49:G49"/>
    <mergeCell ref="H49:I49"/>
    <mergeCell ref="J51:K51"/>
    <mergeCell ref="J49:K49"/>
    <mergeCell ref="D72:E72"/>
    <mergeCell ref="J54:K54"/>
    <mergeCell ref="H54:I54"/>
    <mergeCell ref="H53:I53"/>
    <mergeCell ref="E56:L56"/>
    <mergeCell ref="E58:J58"/>
    <mergeCell ref="J55:K55"/>
    <mergeCell ref="C69:E69"/>
    <mergeCell ref="F62:L72"/>
    <mergeCell ref="F53:G53"/>
    <mergeCell ref="J53:K53"/>
    <mergeCell ref="H52:I52"/>
    <mergeCell ref="A70:E71"/>
    <mergeCell ref="E59:J59"/>
    <mergeCell ref="F54:G54"/>
    <mergeCell ref="F50:G50"/>
    <mergeCell ref="H50:I50"/>
    <mergeCell ref="I57:L57"/>
    <mergeCell ref="F61:L61"/>
    <mergeCell ref="A67:E68"/>
    <mergeCell ref="E57:H57"/>
    <mergeCell ref="A63:C63"/>
    <mergeCell ref="F52:G52"/>
    <mergeCell ref="J52:K52"/>
    <mergeCell ref="F51:G51"/>
    <mergeCell ref="J50:K50"/>
    <mergeCell ref="H51:I51"/>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than the 31st July 2026.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FF00"/>
  </sheetPr>
  <dimension ref="A1:V179"/>
  <sheetViews>
    <sheetView defaultGridColor="0" colorId="55" zoomScaleNormal="100" workbookViewId="0">
      <pane xSplit="4" ySplit="5" topLeftCell="E6" activePane="bottomRight" state="frozen"/>
      <selection activeCell="A9" sqref="A9"/>
      <selection pane="topRight" activeCell="A9" sqref="A9"/>
      <selection pane="bottomLeft" activeCell="A9" sqref="A9"/>
      <selection pane="bottomRight" activeCell="N5" sqref="N5"/>
    </sheetView>
  </sheetViews>
  <sheetFormatPr defaultColWidth="8.90625" defaultRowHeight="15.6"/>
  <cols>
    <col min="1" max="1" width="7.81640625" style="173" customWidth="1"/>
    <col min="2" max="2" width="31.90625" style="173" customWidth="1"/>
    <col min="3" max="3" width="20.6328125" style="173" customWidth="1"/>
    <col min="4" max="4" width="12.08984375" style="173" customWidth="1"/>
    <col min="5" max="5" width="2.36328125" style="173" customWidth="1"/>
    <col min="6" max="17" width="9.81640625" style="173" customWidth="1"/>
    <col min="18" max="18" width="10.36328125" style="173" customWidth="1"/>
    <col min="19" max="19" width="9.81640625" style="173" customWidth="1"/>
    <col min="20" max="16384" width="8.90625" style="173"/>
  </cols>
  <sheetData>
    <row r="1" spans="1:21">
      <c r="A1" s="23" t="s">
        <v>98</v>
      </c>
      <c r="B1" s="23"/>
      <c r="C1" s="170">
        <f>'Info about Conf'!C4</f>
        <v>0</v>
      </c>
      <c r="D1" s="171"/>
      <c r="E1" s="171"/>
      <c r="F1" s="172"/>
      <c r="G1" s="172"/>
      <c r="H1" s="172"/>
      <c r="I1" s="172"/>
      <c r="J1" s="172"/>
      <c r="K1" s="172"/>
    </row>
    <row r="2" spans="1:21" ht="15.75" customHeight="1">
      <c r="A2" s="23" t="s">
        <v>0</v>
      </c>
      <c r="B2" s="23"/>
      <c r="C2" s="170">
        <f>'Info about Conf'!C5</f>
        <v>0</v>
      </c>
      <c r="D2" s="171"/>
      <c r="E2" s="171"/>
      <c r="F2" s="172"/>
      <c r="G2" s="172"/>
      <c r="H2" s="172"/>
      <c r="I2" s="172"/>
      <c r="J2" s="172"/>
      <c r="K2" s="172"/>
    </row>
    <row r="3" spans="1:21">
      <c r="A3" s="174"/>
      <c r="B3" s="21"/>
      <c r="C3" s="21"/>
      <c r="F3" s="172"/>
      <c r="G3" s="172"/>
      <c r="H3" s="172"/>
      <c r="I3" s="172"/>
      <c r="J3" s="172"/>
      <c r="K3" s="172"/>
    </row>
    <row r="4" spans="1:21" ht="22.5" customHeight="1">
      <c r="A4" s="710" t="s">
        <v>737</v>
      </c>
      <c r="B4" s="710"/>
      <c r="C4" s="21"/>
      <c r="F4" s="175" t="s">
        <v>127</v>
      </c>
      <c r="G4" s="172"/>
      <c r="H4" s="172"/>
      <c r="I4" s="172"/>
      <c r="J4" s="172"/>
      <c r="K4" s="172"/>
    </row>
    <row r="5" spans="1:21" s="177" customFormat="1" ht="51.75" customHeight="1">
      <c r="A5" s="710"/>
      <c r="B5" s="710"/>
      <c r="C5" s="176" t="s">
        <v>63</v>
      </c>
      <c r="D5" s="176" t="s">
        <v>735</v>
      </c>
      <c r="E5" s="176"/>
      <c r="F5" s="176">
        <v>46117</v>
      </c>
      <c r="G5" s="176">
        <v>46124</v>
      </c>
      <c r="H5" s="176">
        <v>46131</v>
      </c>
      <c r="I5" s="176">
        <v>46138</v>
      </c>
      <c r="J5" s="176">
        <v>46145</v>
      </c>
      <c r="K5" s="176">
        <v>46152</v>
      </c>
      <c r="L5" s="176">
        <v>46159</v>
      </c>
      <c r="M5" s="176">
        <v>46166</v>
      </c>
      <c r="N5" s="176">
        <v>46173</v>
      </c>
      <c r="O5" s="176">
        <v>46180</v>
      </c>
      <c r="P5" s="176">
        <v>46187</v>
      </c>
      <c r="Q5" s="176">
        <v>46194</v>
      </c>
      <c r="R5" s="176" t="s">
        <v>736</v>
      </c>
      <c r="S5" s="176">
        <v>46203</v>
      </c>
    </row>
    <row r="6" spans="1:21">
      <c r="A6" s="21"/>
      <c r="B6" s="21"/>
    </row>
    <row r="7" spans="1:21">
      <c r="A7" s="178"/>
      <c r="B7" s="102"/>
    </row>
    <row r="8" spans="1:21">
      <c r="A8" s="60" t="s">
        <v>237</v>
      </c>
      <c r="B8" s="61"/>
    </row>
    <row r="9" spans="1:21">
      <c r="A9" s="179">
        <v>1001</v>
      </c>
      <c r="B9" s="180" t="s">
        <v>6</v>
      </c>
      <c r="D9" s="181">
        <f t="shared" ref="D9:D14" si="0">SUM(F9:S9)</f>
        <v>0</v>
      </c>
      <c r="E9" s="28"/>
      <c r="F9" s="184"/>
      <c r="G9" s="184"/>
      <c r="H9" s="184"/>
      <c r="I9" s="184"/>
      <c r="J9" s="184"/>
      <c r="K9" s="184"/>
      <c r="L9" s="184"/>
      <c r="M9" s="184"/>
      <c r="N9" s="184"/>
      <c r="O9" s="184"/>
      <c r="P9" s="184"/>
      <c r="Q9" s="184"/>
      <c r="R9" s="184"/>
      <c r="S9" s="184"/>
      <c r="T9" s="28"/>
      <c r="U9" s="28"/>
    </row>
    <row r="10" spans="1:21">
      <c r="A10" s="179">
        <v>1002</v>
      </c>
      <c r="B10" s="183" t="s">
        <v>7</v>
      </c>
      <c r="D10" s="181">
        <f t="shared" si="0"/>
        <v>0</v>
      </c>
      <c r="E10" s="28"/>
      <c r="F10" s="185"/>
      <c r="G10" s="185"/>
      <c r="H10" s="185"/>
      <c r="I10" s="185"/>
      <c r="J10" s="185"/>
      <c r="K10" s="185"/>
      <c r="L10" s="185"/>
      <c r="M10" s="185"/>
      <c r="N10" s="185"/>
      <c r="O10" s="185"/>
      <c r="P10" s="185"/>
      <c r="Q10" s="185"/>
      <c r="R10" s="185"/>
      <c r="S10" s="185"/>
      <c r="T10" s="28"/>
      <c r="U10" s="28"/>
    </row>
    <row r="11" spans="1:21">
      <c r="A11" s="179">
        <v>1003</v>
      </c>
      <c r="B11" s="183" t="s">
        <v>8</v>
      </c>
      <c r="D11" s="181">
        <f t="shared" si="0"/>
        <v>0</v>
      </c>
      <c r="E11" s="28"/>
      <c r="F11" s="185"/>
      <c r="G11" s="185"/>
      <c r="H11" s="185"/>
      <c r="I11" s="185"/>
      <c r="J11" s="185"/>
      <c r="K11" s="185"/>
      <c r="L11" s="185"/>
      <c r="M11" s="185"/>
      <c r="N11" s="185"/>
      <c r="O11" s="185"/>
      <c r="P11" s="185"/>
      <c r="Q11" s="185"/>
      <c r="R11" s="185"/>
      <c r="S11" s="185"/>
      <c r="T11" s="28"/>
      <c r="U11" s="28"/>
    </row>
    <row r="12" spans="1:21">
      <c r="A12" s="179">
        <v>1004</v>
      </c>
      <c r="B12" s="183" t="s">
        <v>100</v>
      </c>
      <c r="D12" s="181">
        <f t="shared" si="0"/>
        <v>0</v>
      </c>
      <c r="E12" s="28"/>
      <c r="F12" s="185"/>
      <c r="G12" s="185"/>
      <c r="H12" s="185"/>
      <c r="I12" s="185"/>
      <c r="J12" s="185"/>
      <c r="K12" s="185"/>
      <c r="L12" s="185"/>
      <c r="M12" s="185"/>
      <c r="N12" s="185"/>
      <c r="O12" s="185"/>
      <c r="P12" s="185"/>
      <c r="Q12" s="185"/>
      <c r="R12" s="185"/>
      <c r="S12" s="185"/>
      <c r="T12" s="28"/>
      <c r="U12" s="28"/>
    </row>
    <row r="13" spans="1:21">
      <c r="A13" s="179">
        <v>1005</v>
      </c>
      <c r="B13" s="180" t="s">
        <v>117</v>
      </c>
      <c r="C13" s="398"/>
      <c r="D13" s="181">
        <f t="shared" si="0"/>
        <v>0</v>
      </c>
      <c r="E13" s="28"/>
      <c r="F13" s="185"/>
      <c r="G13" s="185"/>
      <c r="H13" s="185"/>
      <c r="I13" s="185"/>
      <c r="J13" s="185"/>
      <c r="K13" s="185"/>
      <c r="L13" s="185"/>
      <c r="M13" s="185"/>
      <c r="N13" s="185"/>
      <c r="O13" s="185"/>
      <c r="P13" s="185"/>
      <c r="Q13" s="185"/>
      <c r="R13" s="185"/>
      <c r="S13" s="185"/>
      <c r="T13" s="28"/>
      <c r="U13" s="28"/>
    </row>
    <row r="14" spans="1:21">
      <c r="A14" s="187">
        <v>1007</v>
      </c>
      <c r="B14" s="188" t="s">
        <v>17</v>
      </c>
      <c r="C14" s="398"/>
      <c r="D14" s="189">
        <f t="shared" si="0"/>
        <v>0</v>
      </c>
      <c r="E14" s="28"/>
      <c r="F14" s="190"/>
      <c r="G14" s="190"/>
      <c r="H14" s="190"/>
      <c r="I14" s="190"/>
      <c r="J14" s="190"/>
      <c r="K14" s="190"/>
      <c r="L14" s="190"/>
      <c r="M14" s="190"/>
      <c r="N14" s="190"/>
      <c r="O14" s="190"/>
      <c r="P14" s="190"/>
      <c r="Q14" s="190"/>
      <c r="R14" s="190"/>
      <c r="S14" s="190"/>
      <c r="T14" s="28"/>
      <c r="U14" s="28"/>
    </row>
    <row r="15" spans="1:21" ht="31.2">
      <c r="A15" s="191">
        <v>4000</v>
      </c>
      <c r="B15" s="192" t="s">
        <v>69</v>
      </c>
      <c r="C15" s="186"/>
      <c r="D15" s="189">
        <f>-SUM(F15:S15)</f>
        <v>0</v>
      </c>
      <c r="E15" s="28"/>
      <c r="F15" s="190"/>
      <c r="G15" s="190"/>
      <c r="H15" s="190"/>
      <c r="I15" s="190"/>
      <c r="J15" s="190"/>
      <c r="K15" s="190"/>
      <c r="L15" s="190"/>
      <c r="M15" s="190"/>
      <c r="N15" s="190"/>
      <c r="O15" s="190"/>
      <c r="P15" s="190"/>
      <c r="Q15" s="190"/>
      <c r="R15" s="190"/>
      <c r="S15" s="190"/>
      <c r="T15" s="28"/>
      <c r="U15" s="28"/>
    </row>
    <row r="16" spans="1:21" s="195" customFormat="1">
      <c r="A16" s="193" t="s">
        <v>236</v>
      </c>
      <c r="B16" s="194"/>
      <c r="D16" s="196"/>
      <c r="E16" s="196"/>
      <c r="F16" s="196"/>
      <c r="G16" s="196"/>
      <c r="H16" s="196"/>
      <c r="I16" s="196"/>
      <c r="J16" s="196"/>
      <c r="K16" s="196"/>
      <c r="L16" s="196"/>
      <c r="M16" s="196"/>
      <c r="N16" s="196"/>
      <c r="O16" s="196"/>
      <c r="P16" s="196"/>
      <c r="Q16" s="196"/>
      <c r="R16" s="196"/>
      <c r="S16" s="196"/>
      <c r="T16" s="196"/>
      <c r="U16" s="196"/>
    </row>
    <row r="17" spans="1:22">
      <c r="A17" s="197">
        <v>1008</v>
      </c>
      <c r="B17" s="198" t="s">
        <v>9</v>
      </c>
      <c r="D17" s="199">
        <f>SUM(F17:S17)</f>
        <v>0</v>
      </c>
      <c r="E17" s="28"/>
      <c r="F17" s="200"/>
      <c r="G17" s="200"/>
      <c r="H17" s="200"/>
      <c r="I17" s="200"/>
      <c r="J17" s="200"/>
      <c r="K17" s="200"/>
      <c r="L17" s="200"/>
      <c r="M17" s="200"/>
      <c r="N17" s="200"/>
      <c r="O17" s="200"/>
      <c r="P17" s="200"/>
      <c r="Q17" s="200"/>
      <c r="R17" s="200"/>
      <c r="S17" s="200"/>
      <c r="T17" s="28"/>
      <c r="U17" s="28"/>
    </row>
    <row r="18" spans="1:22">
      <c r="A18" s="191">
        <v>5002</v>
      </c>
      <c r="B18" s="457" t="s">
        <v>339</v>
      </c>
      <c r="D18" s="199">
        <f t="shared" ref="D18:D20" si="1">SUM(F18:S18)</f>
        <v>0</v>
      </c>
      <c r="E18" s="28"/>
      <c r="F18" s="200"/>
      <c r="G18" s="200"/>
      <c r="H18" s="200"/>
      <c r="I18" s="200"/>
      <c r="J18" s="200"/>
      <c r="K18" s="200"/>
      <c r="L18" s="200"/>
      <c r="M18" s="200"/>
      <c r="N18" s="200"/>
      <c r="O18" s="200"/>
      <c r="P18" s="200"/>
      <c r="Q18" s="200"/>
      <c r="R18" s="200"/>
      <c r="S18" s="200"/>
      <c r="T18" s="28"/>
      <c r="U18" s="28"/>
    </row>
    <row r="19" spans="1:22">
      <c r="A19" s="179">
        <v>1009</v>
      </c>
      <c r="B19" s="180" t="s">
        <v>54</v>
      </c>
      <c r="C19" s="186"/>
      <c r="D19" s="199">
        <f t="shared" si="1"/>
        <v>0</v>
      </c>
      <c r="E19" s="28"/>
      <c r="F19" s="200"/>
      <c r="G19" s="185"/>
      <c r="H19" s="185"/>
      <c r="I19" s="185"/>
      <c r="J19" s="185"/>
      <c r="K19" s="185"/>
      <c r="L19" s="185"/>
      <c r="M19" s="185"/>
      <c r="N19" s="185"/>
      <c r="O19" s="185"/>
      <c r="P19" s="185"/>
      <c r="Q19" s="185"/>
      <c r="R19" s="185"/>
      <c r="S19" s="185"/>
      <c r="T19" s="28"/>
      <c r="U19" s="28"/>
    </row>
    <row r="20" spans="1:22">
      <c r="A20" s="187">
        <v>1010</v>
      </c>
      <c r="B20" s="201" t="s">
        <v>28</v>
      </c>
      <c r="C20" s="365" t="s">
        <v>226</v>
      </c>
      <c r="D20" s="199">
        <f t="shared" si="1"/>
        <v>0</v>
      </c>
      <c r="E20" s="28"/>
      <c r="F20" s="190"/>
      <c r="G20" s="190"/>
      <c r="H20" s="190"/>
      <c r="I20" s="190"/>
      <c r="J20" s="190"/>
      <c r="K20" s="190"/>
      <c r="L20" s="190"/>
      <c r="M20" s="190"/>
      <c r="N20" s="190"/>
      <c r="O20" s="190"/>
      <c r="P20" s="190"/>
      <c r="Q20" s="190"/>
      <c r="R20" s="190"/>
      <c r="S20" s="190"/>
      <c r="T20" s="28"/>
      <c r="U20" s="28"/>
    </row>
    <row r="21" spans="1:22" s="195" customFormat="1">
      <c r="A21" s="193" t="s">
        <v>123</v>
      </c>
      <c r="B21" s="202"/>
      <c r="D21" s="196"/>
      <c r="E21" s="196"/>
      <c r="F21" s="196"/>
      <c r="G21" s="196"/>
      <c r="H21" s="196"/>
      <c r="I21" s="196"/>
      <c r="J21" s="196"/>
      <c r="K21" s="196"/>
      <c r="L21" s="196"/>
      <c r="M21" s="196"/>
      <c r="N21" s="196"/>
      <c r="O21" s="196"/>
      <c r="P21" s="196"/>
      <c r="Q21" s="196"/>
      <c r="R21" s="196"/>
      <c r="S21" s="196"/>
      <c r="T21" s="196"/>
      <c r="U21" s="196"/>
    </row>
    <row r="22" spans="1:22">
      <c r="A22" s="197">
        <v>2001</v>
      </c>
      <c r="B22" s="203" t="s">
        <v>33</v>
      </c>
      <c r="C22" s="186"/>
      <c r="D22" s="199">
        <f>SUM(F22:S22)</f>
        <v>0</v>
      </c>
      <c r="E22" s="28"/>
      <c r="F22" s="200"/>
      <c r="G22" s="200"/>
      <c r="H22" s="200"/>
      <c r="I22" s="200"/>
      <c r="J22" s="200"/>
      <c r="K22" s="200"/>
      <c r="L22" s="200"/>
      <c r="M22" s="200"/>
      <c r="N22" s="200"/>
      <c r="O22" s="200"/>
      <c r="P22" s="200"/>
      <c r="Q22" s="200"/>
      <c r="R22" s="200"/>
      <c r="S22" s="200"/>
      <c r="T22" s="28"/>
      <c r="U22" s="28"/>
    </row>
    <row r="23" spans="1:22" ht="31.8" thickBot="1">
      <c r="A23" s="179">
        <v>2002</v>
      </c>
      <c r="B23" s="180" t="s">
        <v>73</v>
      </c>
      <c r="C23" s="186"/>
      <c r="D23" s="181">
        <f>SUM(F23:S23)</f>
        <v>0</v>
      </c>
      <c r="E23" s="28"/>
      <c r="F23" s="190"/>
      <c r="G23" s="190"/>
      <c r="H23" s="190"/>
      <c r="I23" s="190"/>
      <c r="J23" s="190"/>
      <c r="K23" s="190"/>
      <c r="L23" s="190"/>
      <c r="M23" s="190"/>
      <c r="N23" s="190"/>
      <c r="O23" s="190"/>
      <c r="P23" s="190"/>
      <c r="Q23" s="190"/>
      <c r="R23" s="190"/>
      <c r="S23" s="190"/>
      <c r="T23" s="28"/>
      <c r="U23" s="28"/>
    </row>
    <row r="24" spans="1:22" s="204" customFormat="1" ht="16.2" thickBot="1">
      <c r="A24" s="59" t="s">
        <v>62</v>
      </c>
      <c r="B24" s="59"/>
      <c r="D24" s="205">
        <f>SUM(D9:D23)</f>
        <v>0</v>
      </c>
      <c r="E24" s="206"/>
      <c r="F24" s="205">
        <f t="shared" ref="F24:S24" si="2">SUM(F9:F14)-F15+SUM(F17:F23)</f>
        <v>0</v>
      </c>
      <c r="G24" s="205">
        <f t="shared" si="2"/>
        <v>0</v>
      </c>
      <c r="H24" s="205">
        <f t="shared" si="2"/>
        <v>0</v>
      </c>
      <c r="I24" s="205">
        <f t="shared" si="2"/>
        <v>0</v>
      </c>
      <c r="J24" s="205">
        <f t="shared" si="2"/>
        <v>0</v>
      </c>
      <c r="K24" s="205">
        <f t="shared" si="2"/>
        <v>0</v>
      </c>
      <c r="L24" s="205">
        <f t="shared" si="2"/>
        <v>0</v>
      </c>
      <c r="M24" s="205">
        <f t="shared" si="2"/>
        <v>0</v>
      </c>
      <c r="N24" s="205">
        <f t="shared" si="2"/>
        <v>0</v>
      </c>
      <c r="O24" s="205">
        <f t="shared" si="2"/>
        <v>0</v>
      </c>
      <c r="P24" s="205">
        <f t="shared" si="2"/>
        <v>0</v>
      </c>
      <c r="Q24" s="205">
        <f t="shared" si="2"/>
        <v>0</v>
      </c>
      <c r="R24" s="205">
        <f t="shared" si="2"/>
        <v>0</v>
      </c>
      <c r="S24" s="205">
        <f t="shared" si="2"/>
        <v>0</v>
      </c>
      <c r="T24" s="206"/>
      <c r="U24" s="207"/>
      <c r="V24" s="177"/>
    </row>
    <row r="25" spans="1:22">
      <c r="A25" s="115"/>
      <c r="B25" s="102"/>
      <c r="D25" s="208"/>
      <c r="E25" s="28"/>
      <c r="F25" s="209"/>
      <c r="G25" s="209"/>
      <c r="H25" s="209"/>
      <c r="I25" s="209"/>
      <c r="J25" s="209"/>
      <c r="K25" s="209"/>
      <c r="L25" s="209"/>
      <c r="M25" s="209"/>
      <c r="N25" s="209"/>
      <c r="O25" s="209"/>
      <c r="P25" s="209"/>
      <c r="Q25" s="209"/>
      <c r="R25" s="209"/>
      <c r="S25" s="209"/>
      <c r="T25" s="28"/>
      <c r="U25" s="28"/>
    </row>
    <row r="26" spans="1:22">
      <c r="A26" s="115" t="s">
        <v>1</v>
      </c>
      <c r="B26" s="102"/>
      <c r="D26" s="208"/>
      <c r="E26" s="28"/>
      <c r="F26" s="209"/>
      <c r="G26" s="209"/>
      <c r="H26" s="209"/>
      <c r="I26" s="209"/>
      <c r="J26" s="209"/>
      <c r="K26" s="209"/>
      <c r="L26" s="209"/>
      <c r="M26" s="209"/>
      <c r="N26" s="209"/>
      <c r="O26" s="209"/>
      <c r="P26" s="209"/>
      <c r="Q26" s="209"/>
      <c r="R26" s="209"/>
      <c r="S26" s="209"/>
      <c r="T26" s="28"/>
      <c r="U26" s="28"/>
    </row>
    <row r="27" spans="1:22" s="195" customFormat="1">
      <c r="A27" s="193" t="s">
        <v>107</v>
      </c>
      <c r="B27" s="202"/>
      <c r="D27" s="196"/>
      <c r="E27" s="196"/>
      <c r="F27" s="196"/>
      <c r="G27" s="196"/>
      <c r="H27" s="196"/>
      <c r="I27" s="196"/>
      <c r="J27" s="196"/>
      <c r="K27" s="196"/>
      <c r="L27" s="196"/>
      <c r="M27" s="196"/>
      <c r="N27" s="196"/>
      <c r="O27" s="196"/>
      <c r="P27" s="196"/>
      <c r="Q27" s="196"/>
      <c r="R27" s="196"/>
      <c r="S27" s="196"/>
      <c r="T27" s="196"/>
      <c r="U27" s="196"/>
    </row>
    <row r="28" spans="1:22">
      <c r="A28" s="191">
        <v>3001</v>
      </c>
      <c r="B28" s="192" t="s">
        <v>18</v>
      </c>
      <c r="C28" s="402"/>
      <c r="D28" s="199">
        <f>SUM(F28:S28)</f>
        <v>0</v>
      </c>
      <c r="E28" s="28"/>
      <c r="F28" s="200"/>
      <c r="G28" s="200"/>
      <c r="H28" s="200"/>
      <c r="I28" s="200"/>
      <c r="J28" s="200"/>
      <c r="K28" s="200"/>
      <c r="L28" s="200"/>
      <c r="M28" s="200"/>
      <c r="N28" s="200"/>
      <c r="O28" s="200"/>
      <c r="P28" s="200"/>
      <c r="Q28" s="401"/>
      <c r="R28" s="200"/>
      <c r="S28" s="200"/>
      <c r="T28" s="28"/>
      <c r="U28" s="28"/>
    </row>
    <row r="29" spans="1:22">
      <c r="A29" s="210">
        <v>3002</v>
      </c>
      <c r="B29" s="211" t="s">
        <v>15</v>
      </c>
      <c r="D29" s="181">
        <f t="shared" ref="D29:D51" si="3">SUM(F29:S29)</f>
        <v>0</v>
      </c>
      <c r="E29" s="28"/>
      <c r="F29" s="200"/>
      <c r="G29" s="185"/>
      <c r="H29" s="185"/>
      <c r="I29" s="185"/>
      <c r="J29" s="185"/>
      <c r="K29" s="185"/>
      <c r="L29" s="185"/>
      <c r="M29" s="185"/>
      <c r="N29" s="185"/>
      <c r="O29" s="185"/>
      <c r="P29" s="185"/>
      <c r="Q29" s="399"/>
      <c r="R29" s="185"/>
      <c r="S29" s="185"/>
      <c r="T29" s="28"/>
      <c r="U29" s="28"/>
    </row>
    <row r="30" spans="1:22">
      <c r="A30" s="210">
        <v>3003</v>
      </c>
      <c r="B30" s="211" t="s">
        <v>19</v>
      </c>
      <c r="D30" s="181">
        <f t="shared" si="3"/>
        <v>0</v>
      </c>
      <c r="E30" s="28"/>
      <c r="F30" s="200"/>
      <c r="G30" s="185"/>
      <c r="H30" s="185"/>
      <c r="I30" s="185"/>
      <c r="J30" s="185"/>
      <c r="K30" s="185"/>
      <c r="L30" s="185"/>
      <c r="M30" s="185"/>
      <c r="N30" s="185"/>
      <c r="O30" s="185"/>
      <c r="P30" s="185"/>
      <c r="Q30" s="399"/>
      <c r="R30" s="185"/>
      <c r="S30" s="185"/>
      <c r="T30" s="28"/>
      <c r="U30" s="28"/>
    </row>
    <row r="31" spans="1:22">
      <c r="A31" s="210">
        <v>3004</v>
      </c>
      <c r="B31" s="211" t="s">
        <v>20</v>
      </c>
      <c r="D31" s="181">
        <f t="shared" si="3"/>
        <v>0</v>
      </c>
      <c r="E31" s="28"/>
      <c r="F31" s="401"/>
      <c r="G31" s="399"/>
      <c r="H31" s="399"/>
      <c r="I31" s="399"/>
      <c r="J31" s="399"/>
      <c r="K31" s="399"/>
      <c r="L31" s="399"/>
      <c r="M31" s="399"/>
      <c r="N31" s="399"/>
      <c r="O31" s="399"/>
      <c r="P31" s="399"/>
      <c r="Q31" s="399"/>
      <c r="R31" s="185"/>
      <c r="S31" s="185"/>
      <c r="T31" s="28"/>
      <c r="U31" s="28"/>
    </row>
    <row r="32" spans="1:22">
      <c r="A32" s="210">
        <v>3005</v>
      </c>
      <c r="B32" s="211" t="s">
        <v>10</v>
      </c>
      <c r="D32" s="181">
        <f t="shared" si="3"/>
        <v>0</v>
      </c>
      <c r="E32" s="28"/>
      <c r="F32" s="401"/>
      <c r="G32" s="399"/>
      <c r="H32" s="399"/>
      <c r="I32" s="399"/>
      <c r="J32" s="399"/>
      <c r="K32" s="399"/>
      <c r="L32" s="399"/>
      <c r="M32" s="399"/>
      <c r="N32" s="399"/>
      <c r="O32" s="399"/>
      <c r="P32" s="399"/>
      <c r="Q32" s="399"/>
      <c r="R32" s="185"/>
      <c r="S32" s="185"/>
      <c r="T32" s="28"/>
      <c r="U32" s="28"/>
    </row>
    <row r="33" spans="1:21">
      <c r="A33" s="210">
        <v>3006</v>
      </c>
      <c r="B33" s="211" t="s">
        <v>38</v>
      </c>
      <c r="D33" s="181">
        <f t="shared" si="3"/>
        <v>0</v>
      </c>
      <c r="E33" s="28"/>
      <c r="F33" s="401"/>
      <c r="G33" s="399"/>
      <c r="H33" s="399"/>
      <c r="I33" s="399"/>
      <c r="J33" s="399"/>
      <c r="K33" s="399"/>
      <c r="L33" s="399"/>
      <c r="M33" s="399"/>
      <c r="N33" s="399"/>
      <c r="O33" s="399"/>
      <c r="P33" s="399"/>
      <c r="Q33" s="399"/>
      <c r="R33" s="185"/>
      <c r="S33" s="185"/>
      <c r="T33" s="28"/>
      <c r="U33" s="28"/>
    </row>
    <row r="34" spans="1:21">
      <c r="A34" s="210">
        <v>3007</v>
      </c>
      <c r="B34" s="211" t="s">
        <v>23</v>
      </c>
      <c r="D34" s="181">
        <f t="shared" si="3"/>
        <v>0</v>
      </c>
      <c r="E34" s="28"/>
      <c r="F34" s="401"/>
      <c r="G34" s="399"/>
      <c r="H34" s="399"/>
      <c r="I34" s="399"/>
      <c r="J34" s="399"/>
      <c r="K34" s="399"/>
      <c r="L34" s="399"/>
      <c r="M34" s="399"/>
      <c r="N34" s="399"/>
      <c r="O34" s="399"/>
      <c r="P34" s="399"/>
      <c r="Q34" s="399"/>
      <c r="R34" s="185"/>
      <c r="S34" s="185"/>
      <c r="T34" s="28"/>
      <c r="U34" s="28"/>
    </row>
    <row r="35" spans="1:21">
      <c r="A35" s="210">
        <v>3008</v>
      </c>
      <c r="B35" s="211" t="s">
        <v>21</v>
      </c>
      <c r="D35" s="181">
        <f t="shared" si="3"/>
        <v>0</v>
      </c>
      <c r="E35" s="28"/>
      <c r="F35" s="401"/>
      <c r="G35" s="399"/>
      <c r="H35" s="399"/>
      <c r="I35" s="399"/>
      <c r="J35" s="399"/>
      <c r="K35" s="399"/>
      <c r="L35" s="399"/>
      <c r="M35" s="399"/>
      <c r="N35" s="399"/>
      <c r="O35" s="399"/>
      <c r="P35" s="399"/>
      <c r="Q35" s="399"/>
      <c r="R35" s="185"/>
      <c r="S35" s="185"/>
      <c r="T35" s="28"/>
      <c r="U35" s="28"/>
    </row>
    <row r="36" spans="1:21">
      <c r="A36" s="210">
        <v>3009</v>
      </c>
      <c r="B36" s="211" t="s">
        <v>22</v>
      </c>
      <c r="D36" s="181">
        <f t="shared" si="3"/>
        <v>0</v>
      </c>
      <c r="E36" s="28"/>
      <c r="F36" s="401"/>
      <c r="G36" s="399"/>
      <c r="H36" s="399"/>
      <c r="I36" s="399"/>
      <c r="J36" s="399"/>
      <c r="K36" s="399"/>
      <c r="L36" s="399"/>
      <c r="M36" s="399"/>
      <c r="N36" s="399"/>
      <c r="O36" s="399"/>
      <c r="P36" s="399"/>
      <c r="Q36" s="399"/>
      <c r="R36" s="185"/>
      <c r="S36" s="185"/>
      <c r="T36" s="28"/>
      <c r="U36" s="28"/>
    </row>
    <row r="37" spans="1:21">
      <c r="A37" s="212">
        <v>3010</v>
      </c>
      <c r="B37" s="213" t="s">
        <v>11</v>
      </c>
      <c r="C37" s="403"/>
      <c r="D37" s="189">
        <f t="shared" si="3"/>
        <v>0</v>
      </c>
      <c r="E37" s="28"/>
      <c r="F37" s="400"/>
      <c r="G37" s="400"/>
      <c r="H37" s="400"/>
      <c r="I37" s="400"/>
      <c r="J37" s="400"/>
      <c r="K37" s="400"/>
      <c r="L37" s="400"/>
      <c r="M37" s="400"/>
      <c r="N37" s="400"/>
      <c r="O37" s="400"/>
      <c r="P37" s="400"/>
      <c r="Q37" s="400"/>
      <c r="R37" s="190"/>
      <c r="S37" s="190"/>
      <c r="T37" s="28"/>
      <c r="U37" s="28"/>
    </row>
    <row r="38" spans="1:21" s="195" customFormat="1">
      <c r="A38" s="193" t="s">
        <v>108</v>
      </c>
      <c r="B38" s="202"/>
      <c r="D38" s="196"/>
      <c r="E38" s="196"/>
      <c r="F38" s="196"/>
      <c r="G38" s="196"/>
      <c r="H38" s="196"/>
      <c r="I38" s="196"/>
      <c r="J38" s="196"/>
      <c r="K38" s="196"/>
      <c r="L38" s="196"/>
      <c r="M38" s="196"/>
      <c r="N38" s="196"/>
      <c r="O38" s="196"/>
      <c r="P38" s="196"/>
      <c r="Q38" s="196"/>
      <c r="R38" s="196"/>
      <c r="S38" s="196"/>
      <c r="T38" s="196"/>
      <c r="U38" s="196"/>
    </row>
    <row r="39" spans="1:21">
      <c r="A39" s="191">
        <v>4001</v>
      </c>
      <c r="B39" s="211" t="s">
        <v>24</v>
      </c>
      <c r="C39" s="186"/>
      <c r="D39" s="199">
        <f t="shared" si="3"/>
        <v>0</v>
      </c>
      <c r="E39" s="28"/>
      <c r="F39" s="200"/>
      <c r="G39" s="200"/>
      <c r="H39" s="200"/>
      <c r="I39" s="200"/>
      <c r="J39" s="200"/>
      <c r="K39" s="200"/>
      <c r="L39" s="200"/>
      <c r="M39" s="200"/>
      <c r="N39" s="200"/>
      <c r="O39" s="200"/>
      <c r="P39" s="200"/>
      <c r="Q39" s="200"/>
      <c r="R39" s="200"/>
      <c r="S39" s="200"/>
      <c r="T39" s="28"/>
      <c r="U39" s="28"/>
    </row>
    <row r="40" spans="1:21" ht="31.2">
      <c r="A40" s="210">
        <v>4002</v>
      </c>
      <c r="B40" s="211" t="s">
        <v>110</v>
      </c>
      <c r="C40" s="186"/>
      <c r="D40" s="181">
        <f t="shared" si="3"/>
        <v>0</v>
      </c>
      <c r="E40" s="28"/>
      <c r="F40" s="185"/>
      <c r="G40" s="185"/>
      <c r="H40" s="185"/>
      <c r="I40" s="185"/>
      <c r="J40" s="185"/>
      <c r="K40" s="185"/>
      <c r="L40" s="185"/>
      <c r="M40" s="185"/>
      <c r="N40" s="185"/>
      <c r="O40" s="185"/>
      <c r="P40" s="185"/>
      <c r="Q40" s="185"/>
      <c r="R40" s="185"/>
      <c r="S40" s="185"/>
      <c r="T40" s="28"/>
      <c r="U40" s="28"/>
    </row>
    <row r="41" spans="1:21">
      <c r="A41" s="210">
        <v>4003</v>
      </c>
      <c r="B41" s="211" t="s">
        <v>13</v>
      </c>
      <c r="D41" s="181">
        <f t="shared" si="3"/>
        <v>0</v>
      </c>
      <c r="E41" s="28"/>
      <c r="F41" s="200"/>
      <c r="G41" s="185"/>
      <c r="H41" s="185"/>
      <c r="I41" s="185"/>
      <c r="J41" s="185"/>
      <c r="K41" s="185"/>
      <c r="L41" s="185"/>
      <c r="M41" s="185"/>
      <c r="N41" s="185"/>
      <c r="O41" s="185"/>
      <c r="P41" s="185"/>
      <c r="Q41" s="185"/>
      <c r="R41" s="185"/>
      <c r="S41" s="185"/>
      <c r="T41" s="28"/>
      <c r="U41" s="28"/>
    </row>
    <row r="42" spans="1:21">
      <c r="A42" s="210">
        <v>4004</v>
      </c>
      <c r="B42" s="192" t="s">
        <v>109</v>
      </c>
      <c r="D42" s="181">
        <f t="shared" si="3"/>
        <v>0</v>
      </c>
      <c r="E42" s="28"/>
      <c r="F42" s="185"/>
      <c r="G42" s="185"/>
      <c r="H42" s="185"/>
      <c r="I42" s="185"/>
      <c r="J42" s="185"/>
      <c r="K42" s="185"/>
      <c r="L42" s="185"/>
      <c r="M42" s="185"/>
      <c r="N42" s="185"/>
      <c r="O42" s="185"/>
      <c r="P42" s="185"/>
      <c r="Q42" s="185"/>
      <c r="R42" s="185"/>
      <c r="S42" s="185"/>
      <c r="T42" s="28"/>
      <c r="U42" s="28"/>
    </row>
    <row r="43" spans="1:21" s="195" customFormat="1">
      <c r="A43" s="193" t="s">
        <v>111</v>
      </c>
      <c r="B43" s="202"/>
      <c r="D43" s="196"/>
      <c r="E43" s="196"/>
      <c r="F43" s="196"/>
      <c r="G43" s="196"/>
      <c r="H43" s="196"/>
      <c r="I43" s="196"/>
      <c r="J43" s="196"/>
      <c r="K43" s="196"/>
      <c r="L43" s="196"/>
      <c r="M43" s="196"/>
      <c r="N43" s="196"/>
      <c r="O43" s="196"/>
      <c r="P43" s="196"/>
      <c r="Q43" s="196"/>
      <c r="R43" s="196"/>
      <c r="S43" s="196"/>
      <c r="T43" s="196"/>
      <c r="U43" s="196"/>
    </row>
    <row r="44" spans="1:21" ht="31.95" customHeight="1">
      <c r="A44" s="191">
        <v>5001</v>
      </c>
      <c r="B44" s="192" t="s">
        <v>124</v>
      </c>
      <c r="C44" s="172" t="s">
        <v>738</v>
      </c>
      <c r="D44" s="199">
        <f t="shared" si="3"/>
        <v>0</v>
      </c>
      <c r="E44" s="28"/>
      <c r="F44" s="200"/>
      <c r="G44" s="200"/>
      <c r="H44" s="200"/>
      <c r="I44" s="200"/>
      <c r="J44" s="200"/>
      <c r="K44" s="200"/>
      <c r="L44" s="200"/>
      <c r="M44" s="200"/>
      <c r="N44" s="200"/>
      <c r="O44" s="200"/>
      <c r="P44" s="200"/>
      <c r="Q44" s="200"/>
      <c r="R44" s="200"/>
      <c r="S44" s="200"/>
      <c r="T44" s="28"/>
      <c r="U44" s="28"/>
    </row>
    <row r="45" spans="1:21">
      <c r="A45" s="210">
        <v>5002</v>
      </c>
      <c r="B45" s="211" t="s">
        <v>16</v>
      </c>
      <c r="D45" s="181">
        <f t="shared" si="3"/>
        <v>0</v>
      </c>
      <c r="E45" s="28"/>
      <c r="F45" s="185"/>
      <c r="G45" s="185"/>
      <c r="H45" s="185"/>
      <c r="I45" s="185"/>
      <c r="J45" s="185"/>
      <c r="K45" s="185"/>
      <c r="L45" s="185"/>
      <c r="M45" s="185"/>
      <c r="N45" s="185"/>
      <c r="O45" s="185"/>
      <c r="P45" s="185"/>
      <c r="Q45" s="185"/>
      <c r="R45" s="185"/>
      <c r="S45" s="185"/>
      <c r="T45" s="28"/>
      <c r="U45" s="28"/>
    </row>
    <row r="46" spans="1:21">
      <c r="A46" s="210">
        <v>5003</v>
      </c>
      <c r="B46" s="211" t="s">
        <v>12</v>
      </c>
      <c r="C46" s="405"/>
      <c r="D46" s="181">
        <f t="shared" si="3"/>
        <v>0</v>
      </c>
      <c r="E46" s="28"/>
      <c r="F46" s="200"/>
      <c r="G46" s="185"/>
      <c r="H46" s="185"/>
      <c r="I46" s="185"/>
      <c r="J46" s="185"/>
      <c r="K46" s="185"/>
      <c r="L46" s="185"/>
      <c r="M46" s="185"/>
      <c r="N46" s="185"/>
      <c r="O46" s="185"/>
      <c r="P46" s="185"/>
      <c r="Q46" s="185"/>
      <c r="R46" s="185"/>
      <c r="S46" s="185"/>
      <c r="T46" s="28"/>
      <c r="U46" s="28"/>
    </row>
    <row r="47" spans="1:21">
      <c r="A47" s="210">
        <v>5004</v>
      </c>
      <c r="B47" s="211" t="s">
        <v>234</v>
      </c>
      <c r="C47" s="404"/>
      <c r="D47" s="181">
        <f t="shared" si="3"/>
        <v>0</v>
      </c>
      <c r="E47" s="28"/>
      <c r="F47" s="185"/>
      <c r="G47" s="185"/>
      <c r="H47" s="14"/>
      <c r="I47" s="185"/>
      <c r="J47" s="185"/>
      <c r="K47" s="185"/>
      <c r="L47" s="185"/>
      <c r="M47" s="185"/>
      <c r="N47" s="185"/>
      <c r="O47" s="185"/>
      <c r="P47" s="185"/>
      <c r="Q47" s="185"/>
      <c r="R47" s="185"/>
      <c r="S47" s="185"/>
      <c r="T47" s="28"/>
      <c r="U47" s="28"/>
    </row>
    <row r="48" spans="1:21" ht="31.2">
      <c r="A48" s="210">
        <v>5005</v>
      </c>
      <c r="B48" s="211" t="s">
        <v>232</v>
      </c>
      <c r="C48" s="406"/>
      <c r="D48" s="181">
        <f t="shared" si="3"/>
        <v>0</v>
      </c>
      <c r="E48" s="28"/>
      <c r="F48" s="200"/>
      <c r="G48" s="185"/>
      <c r="H48" s="185"/>
      <c r="I48" s="185"/>
      <c r="J48" s="185"/>
      <c r="K48" s="185"/>
      <c r="L48" s="185"/>
      <c r="M48" s="185"/>
      <c r="N48" s="185"/>
      <c r="O48" s="185"/>
      <c r="P48" s="185"/>
      <c r="Q48" s="185"/>
      <c r="R48" s="185"/>
      <c r="S48" s="185"/>
      <c r="T48" s="28"/>
      <c r="U48" s="28"/>
    </row>
    <row r="49" spans="1:21">
      <c r="A49" s="210">
        <v>5006</v>
      </c>
      <c r="B49" s="211" t="s">
        <v>112</v>
      </c>
      <c r="C49" s="186"/>
      <c r="D49" s="181">
        <f t="shared" si="3"/>
        <v>0</v>
      </c>
      <c r="E49" s="28"/>
      <c r="F49" s="185"/>
      <c r="G49" s="185"/>
      <c r="H49" s="185"/>
      <c r="I49" s="185"/>
      <c r="J49" s="185"/>
      <c r="K49" s="185"/>
      <c r="L49" s="185"/>
      <c r="M49" s="185"/>
      <c r="N49" s="185"/>
      <c r="O49" s="185"/>
      <c r="P49" s="185"/>
      <c r="Q49" s="185"/>
      <c r="R49" s="185"/>
      <c r="S49" s="185"/>
      <c r="T49" s="28"/>
      <c r="U49" s="28"/>
    </row>
    <row r="50" spans="1:21">
      <c r="A50" s="210">
        <v>5007</v>
      </c>
      <c r="B50" s="211" t="s">
        <v>121</v>
      </c>
      <c r="C50" s="186"/>
      <c r="D50" s="181">
        <f t="shared" si="3"/>
        <v>0</v>
      </c>
      <c r="E50" s="28"/>
      <c r="F50" s="200"/>
      <c r="G50" s="185"/>
      <c r="H50" s="185"/>
      <c r="I50" s="185"/>
      <c r="J50" s="185"/>
      <c r="K50" s="185"/>
      <c r="L50" s="185"/>
      <c r="M50" s="185"/>
      <c r="N50" s="185"/>
      <c r="O50" s="185"/>
      <c r="P50" s="185"/>
      <c r="Q50" s="185"/>
      <c r="R50" s="185"/>
      <c r="S50" s="185"/>
      <c r="T50" s="28"/>
      <c r="U50" s="28"/>
    </row>
    <row r="51" spans="1:21" ht="31.2">
      <c r="A51" s="210">
        <v>5008</v>
      </c>
      <c r="B51" s="211" t="s">
        <v>122</v>
      </c>
      <c r="C51" s="186"/>
      <c r="D51" s="181">
        <f t="shared" si="3"/>
        <v>0</v>
      </c>
      <c r="E51" s="28"/>
      <c r="F51" s="185"/>
      <c r="G51" s="185"/>
      <c r="H51" s="185"/>
      <c r="I51" s="185"/>
      <c r="J51" s="185"/>
      <c r="K51" s="185"/>
      <c r="L51" s="185"/>
      <c r="M51" s="185"/>
      <c r="N51" s="185"/>
      <c r="O51" s="185"/>
      <c r="P51" s="185"/>
      <c r="Q51" s="185"/>
      <c r="R51" s="185"/>
      <c r="S51" s="185"/>
      <c r="T51" s="28"/>
      <c r="U51" s="28"/>
    </row>
    <row r="52" spans="1:21" ht="16.2" thickBot="1">
      <c r="A52" s="214"/>
      <c r="B52" s="21"/>
      <c r="D52" s="205">
        <f>SUM(D28:D51)</f>
        <v>0</v>
      </c>
      <c r="E52" s="206"/>
      <c r="F52" s="205">
        <f>SUM(F28:F51)</f>
        <v>0</v>
      </c>
      <c r="G52" s="205">
        <f t="shared" ref="G52:S52" si="4">SUM(G28:G51)</f>
        <v>0</v>
      </c>
      <c r="H52" s="205">
        <f t="shared" si="4"/>
        <v>0</v>
      </c>
      <c r="I52" s="205">
        <f t="shared" si="4"/>
        <v>0</v>
      </c>
      <c r="J52" s="205">
        <f t="shared" si="4"/>
        <v>0</v>
      </c>
      <c r="K52" s="205">
        <f t="shared" si="4"/>
        <v>0</v>
      </c>
      <c r="L52" s="205">
        <f t="shared" si="4"/>
        <v>0</v>
      </c>
      <c r="M52" s="205">
        <f t="shared" si="4"/>
        <v>0</v>
      </c>
      <c r="N52" s="205">
        <f t="shared" si="4"/>
        <v>0</v>
      </c>
      <c r="O52" s="205">
        <f t="shared" si="4"/>
        <v>0</v>
      </c>
      <c r="P52" s="205">
        <f t="shared" si="4"/>
        <v>0</v>
      </c>
      <c r="Q52" s="205">
        <f t="shared" si="4"/>
        <v>0</v>
      </c>
      <c r="R52" s="205">
        <f t="shared" si="4"/>
        <v>0</v>
      </c>
      <c r="S52" s="205">
        <f t="shared" si="4"/>
        <v>0</v>
      </c>
      <c r="T52" s="28"/>
      <c r="U52" s="28"/>
    </row>
    <row r="53" spans="1:21" ht="16.2" thickTop="1">
      <c r="A53" s="214"/>
      <c r="B53" s="21"/>
      <c r="D53" s="215"/>
      <c r="E53" s="206"/>
      <c r="F53" s="215"/>
      <c r="G53" s="215"/>
      <c r="H53" s="215"/>
      <c r="I53" s="215"/>
      <c r="J53" s="215"/>
      <c r="K53" s="215"/>
      <c r="L53" s="215"/>
      <c r="M53" s="215"/>
      <c r="N53" s="215"/>
      <c r="O53" s="215"/>
      <c r="P53" s="215"/>
      <c r="Q53" s="215"/>
      <c r="R53" s="215"/>
      <c r="S53" s="215"/>
      <c r="T53" s="28"/>
      <c r="U53" s="28"/>
    </row>
    <row r="54" spans="1:21">
      <c r="A54" s="214"/>
      <c r="B54" s="23"/>
      <c r="D54" s="215"/>
      <c r="E54" s="209"/>
      <c r="F54" s="28"/>
      <c r="G54" s="28"/>
    </row>
    <row r="55" spans="1:21">
      <c r="A55" s="21"/>
      <c r="B55" s="21"/>
      <c r="D55" s="28"/>
      <c r="E55" s="28"/>
      <c r="F55" s="28"/>
      <c r="G55" s="28"/>
    </row>
    <row r="56" spans="1:21">
      <c r="A56" s="54"/>
      <c r="B56" s="115" t="s">
        <v>61</v>
      </c>
      <c r="D56" s="216">
        <f>'Info about Conf'!C9</f>
        <v>0</v>
      </c>
      <c r="E56" s="28"/>
      <c r="F56" s="28"/>
      <c r="G56" s="28"/>
    </row>
    <row r="57" spans="1:21">
      <c r="A57" s="214"/>
      <c r="B57" s="23" t="s">
        <v>64</v>
      </c>
      <c r="D57" s="216">
        <f>D24</f>
        <v>0</v>
      </c>
      <c r="E57" s="28"/>
      <c r="F57" s="28"/>
      <c r="G57" s="28"/>
    </row>
    <row r="58" spans="1:21">
      <c r="A58" s="214"/>
      <c r="B58" s="23" t="s">
        <v>65</v>
      </c>
      <c r="D58" s="216">
        <f>-D52</f>
        <v>0</v>
      </c>
      <c r="E58" s="28"/>
      <c r="F58" s="28"/>
      <c r="G58" s="28"/>
    </row>
    <row r="59" spans="1:21" ht="16.2" thickBot="1">
      <c r="A59" s="214"/>
      <c r="B59" s="23" t="s">
        <v>66</v>
      </c>
      <c r="D59" s="217">
        <f>SUM(D56:D58)</f>
        <v>0</v>
      </c>
      <c r="E59" s="28"/>
      <c r="F59" s="28"/>
      <c r="G59" s="28"/>
    </row>
    <row r="60" spans="1:21" ht="16.2" thickTop="1">
      <c r="A60" s="214"/>
      <c r="B60" s="21"/>
      <c r="D60" s="28"/>
      <c r="E60" s="28"/>
      <c r="F60" s="28"/>
      <c r="G60" s="28"/>
    </row>
    <row r="61" spans="1:21">
      <c r="A61" s="214"/>
      <c r="B61" s="21"/>
      <c r="D61" s="28"/>
      <c r="E61" s="28"/>
      <c r="F61" s="28"/>
      <c r="G61" s="28"/>
    </row>
    <row r="62" spans="1:21">
      <c r="A62" s="214"/>
      <c r="B62" s="23" t="s">
        <v>67</v>
      </c>
      <c r="D62" s="28"/>
      <c r="E62" s="28"/>
      <c r="F62" s="28"/>
      <c r="G62" s="28"/>
    </row>
    <row r="63" spans="1:21">
      <c r="A63" s="214"/>
      <c r="B63" s="21" t="s">
        <v>739</v>
      </c>
      <c r="D63" s="218"/>
      <c r="E63" s="28" t="s">
        <v>125</v>
      </c>
      <c r="F63" s="28"/>
      <c r="G63" s="28"/>
    </row>
    <row r="64" spans="1:21" ht="16.2" thickBot="1">
      <c r="A64" s="214"/>
      <c r="B64" s="21" t="s">
        <v>740</v>
      </c>
      <c r="D64" s="219">
        <f>D59-D63</f>
        <v>0</v>
      </c>
      <c r="E64" s="28"/>
      <c r="F64" s="28"/>
      <c r="G64" s="28"/>
    </row>
    <row r="65" spans="1:19" ht="16.2" thickTop="1">
      <c r="A65" s="214"/>
      <c r="B65" s="21"/>
      <c r="D65" s="28"/>
      <c r="E65" s="28"/>
      <c r="F65" s="28"/>
      <c r="G65" s="28"/>
    </row>
    <row r="66" spans="1:19">
      <c r="A66" s="214"/>
      <c r="B66" s="712" t="s">
        <v>741</v>
      </c>
      <c r="C66" s="712"/>
      <c r="D66" s="218"/>
      <c r="E66" s="28"/>
      <c r="F66" s="28"/>
      <c r="G66" s="28"/>
    </row>
    <row r="67" spans="1:19" ht="30.75" customHeight="1">
      <c r="A67" s="214"/>
      <c r="B67" s="570" t="s">
        <v>742</v>
      </c>
      <c r="C67" s="570"/>
      <c r="D67" s="220"/>
      <c r="E67" s="28" t="s">
        <v>72</v>
      </c>
      <c r="F67" s="28"/>
      <c r="G67" s="28"/>
    </row>
    <row r="68" spans="1:19">
      <c r="A68" s="214"/>
      <c r="B68" s="712" t="s">
        <v>743</v>
      </c>
      <c r="C68" s="712"/>
      <c r="D68" s="218"/>
      <c r="E68" s="28"/>
      <c r="F68" s="28"/>
      <c r="G68" s="28"/>
    </row>
    <row r="69" spans="1:19" ht="31.5" customHeight="1" thickBot="1">
      <c r="A69" s="214"/>
      <c r="B69" s="711" t="s">
        <v>744</v>
      </c>
      <c r="C69" s="711"/>
      <c r="D69" s="219">
        <f>SUM(D66:D68)</f>
        <v>0</v>
      </c>
      <c r="E69" s="28"/>
      <c r="F69" s="28"/>
      <c r="G69" s="28"/>
    </row>
    <row r="70" spans="1:19" ht="16.2" thickTop="1">
      <c r="A70" s="214"/>
      <c r="B70" s="21"/>
      <c r="C70" s="21"/>
      <c r="D70" s="28"/>
      <c r="E70" s="28"/>
    </row>
    <row r="71" spans="1:19">
      <c r="A71" s="214"/>
      <c r="B71" s="21"/>
      <c r="C71" s="21" t="s">
        <v>68</v>
      </c>
      <c r="D71" s="221">
        <f>D69-D64</f>
        <v>0</v>
      </c>
      <c r="E71" s="28"/>
    </row>
    <row r="72" spans="1:19">
      <c r="A72" s="214"/>
      <c r="B72" s="713"/>
      <c r="C72" s="713"/>
      <c r="D72" s="175"/>
      <c r="E72" s="28"/>
      <c r="I72" s="709"/>
      <c r="J72" s="709"/>
    </row>
    <row r="73" spans="1:19" ht="16.5" customHeight="1">
      <c r="F73" s="222"/>
      <c r="G73" s="223"/>
      <c r="H73" s="224"/>
      <c r="I73" s="708"/>
      <c r="J73" s="708"/>
    </row>
    <row r="74" spans="1:19">
      <c r="F74" s="222"/>
      <c r="G74" s="225"/>
      <c r="H74" s="224"/>
      <c r="I74" s="708"/>
      <c r="J74" s="708"/>
    </row>
    <row r="75" spans="1:19" s="227" customFormat="1">
      <c r="A75" s="226" t="s">
        <v>228</v>
      </c>
    </row>
    <row r="76" spans="1:19" hidden="1">
      <c r="A76" s="228"/>
      <c r="F76" s="28"/>
      <c r="G76" s="28"/>
      <c r="H76" s="28"/>
      <c r="I76" s="28"/>
      <c r="J76" s="28"/>
      <c r="K76" s="28"/>
      <c r="L76" s="28"/>
      <c r="M76" s="28"/>
      <c r="N76" s="28"/>
      <c r="O76" s="28"/>
      <c r="P76" s="28"/>
      <c r="Q76" s="28"/>
      <c r="R76" s="28"/>
      <c r="S76" s="28"/>
    </row>
    <row r="77" spans="1:19" s="344" customFormat="1" hidden="1">
      <c r="A77" s="214"/>
      <c r="B77" s="344" t="s">
        <v>61</v>
      </c>
      <c r="F77" s="229">
        <f>'Info about Conf'!C9</f>
        <v>0</v>
      </c>
      <c r="G77" s="229">
        <f>F80</f>
        <v>0</v>
      </c>
      <c r="H77" s="229">
        <f>G80</f>
        <v>0</v>
      </c>
      <c r="I77" s="229">
        <f t="shared" ref="I77:S77" si="5">H80</f>
        <v>0</v>
      </c>
      <c r="J77" s="229">
        <f t="shared" si="5"/>
        <v>0</v>
      </c>
      <c r="K77" s="229">
        <f t="shared" si="5"/>
        <v>0</v>
      </c>
      <c r="L77" s="229">
        <f t="shared" si="5"/>
        <v>0</v>
      </c>
      <c r="M77" s="229">
        <f t="shared" si="5"/>
        <v>0</v>
      </c>
      <c r="N77" s="229">
        <f t="shared" si="5"/>
        <v>0</v>
      </c>
      <c r="O77" s="229">
        <f t="shared" si="5"/>
        <v>0</v>
      </c>
      <c r="P77" s="229">
        <f t="shared" si="5"/>
        <v>0</v>
      </c>
      <c r="Q77" s="229">
        <f t="shared" si="5"/>
        <v>0</v>
      </c>
      <c r="R77" s="229">
        <f t="shared" si="5"/>
        <v>0</v>
      </c>
      <c r="S77" s="229">
        <f t="shared" si="5"/>
        <v>0</v>
      </c>
    </row>
    <row r="78" spans="1:19" s="344" customFormat="1" hidden="1">
      <c r="A78" s="214"/>
      <c r="B78" s="344" t="s">
        <v>64</v>
      </c>
      <c r="F78" s="229">
        <f t="shared" ref="F78:S78" si="6">F24</f>
        <v>0</v>
      </c>
      <c r="G78" s="229">
        <f t="shared" si="6"/>
        <v>0</v>
      </c>
      <c r="H78" s="229">
        <f t="shared" si="6"/>
        <v>0</v>
      </c>
      <c r="I78" s="229">
        <f t="shared" si="6"/>
        <v>0</v>
      </c>
      <c r="J78" s="229">
        <f t="shared" si="6"/>
        <v>0</v>
      </c>
      <c r="K78" s="229">
        <f t="shared" si="6"/>
        <v>0</v>
      </c>
      <c r="L78" s="229">
        <f t="shared" si="6"/>
        <v>0</v>
      </c>
      <c r="M78" s="229">
        <f t="shared" si="6"/>
        <v>0</v>
      </c>
      <c r="N78" s="229">
        <f t="shared" si="6"/>
        <v>0</v>
      </c>
      <c r="O78" s="229">
        <f t="shared" si="6"/>
        <v>0</v>
      </c>
      <c r="P78" s="229">
        <f t="shared" si="6"/>
        <v>0</v>
      </c>
      <c r="Q78" s="229">
        <f t="shared" si="6"/>
        <v>0</v>
      </c>
      <c r="R78" s="229">
        <f t="shared" si="6"/>
        <v>0</v>
      </c>
      <c r="S78" s="229">
        <f t="shared" si="6"/>
        <v>0</v>
      </c>
    </row>
    <row r="79" spans="1:19" s="344" customFormat="1" hidden="1">
      <c r="A79" s="214"/>
      <c r="B79" s="344" t="s">
        <v>65</v>
      </c>
      <c r="F79" s="229">
        <f t="shared" ref="F79:S79" si="7">-F52</f>
        <v>0</v>
      </c>
      <c r="G79" s="229">
        <f t="shared" si="7"/>
        <v>0</v>
      </c>
      <c r="H79" s="229">
        <f t="shared" si="7"/>
        <v>0</v>
      </c>
      <c r="I79" s="229">
        <f t="shared" si="7"/>
        <v>0</v>
      </c>
      <c r="J79" s="229">
        <f t="shared" si="7"/>
        <v>0</v>
      </c>
      <c r="K79" s="229">
        <f t="shared" si="7"/>
        <v>0</v>
      </c>
      <c r="L79" s="229">
        <f t="shared" si="7"/>
        <v>0</v>
      </c>
      <c r="M79" s="229">
        <f t="shared" si="7"/>
        <v>0</v>
      </c>
      <c r="N79" s="229">
        <f t="shared" si="7"/>
        <v>0</v>
      </c>
      <c r="O79" s="229">
        <f t="shared" si="7"/>
        <v>0</v>
      </c>
      <c r="P79" s="229">
        <f t="shared" si="7"/>
        <v>0</v>
      </c>
      <c r="Q79" s="229">
        <f t="shared" si="7"/>
        <v>0</v>
      </c>
      <c r="R79" s="229">
        <f t="shared" si="7"/>
        <v>0</v>
      </c>
      <c r="S79" s="229">
        <f t="shared" si="7"/>
        <v>0</v>
      </c>
    </row>
    <row r="80" spans="1:19" s="344" customFormat="1" ht="16.2" hidden="1" thickBot="1">
      <c r="A80" s="214"/>
      <c r="B80" s="344" t="s">
        <v>66</v>
      </c>
      <c r="F80" s="219">
        <f t="shared" ref="F80:S80" si="8">SUM(F77:F79)</f>
        <v>0</v>
      </c>
      <c r="G80" s="219">
        <f t="shared" si="8"/>
        <v>0</v>
      </c>
      <c r="H80" s="219">
        <f t="shared" si="8"/>
        <v>0</v>
      </c>
      <c r="I80" s="219">
        <f t="shared" si="8"/>
        <v>0</v>
      </c>
      <c r="J80" s="219">
        <f t="shared" si="8"/>
        <v>0</v>
      </c>
      <c r="K80" s="219">
        <f t="shared" si="8"/>
        <v>0</v>
      </c>
      <c r="L80" s="219">
        <f t="shared" si="8"/>
        <v>0</v>
      </c>
      <c r="M80" s="219">
        <f t="shared" si="8"/>
        <v>0</v>
      </c>
      <c r="N80" s="219">
        <f t="shared" si="8"/>
        <v>0</v>
      </c>
      <c r="O80" s="219">
        <f t="shared" si="8"/>
        <v>0</v>
      </c>
      <c r="P80" s="219">
        <f t="shared" si="8"/>
        <v>0</v>
      </c>
      <c r="Q80" s="219">
        <f t="shared" si="8"/>
        <v>0</v>
      </c>
      <c r="R80" s="219">
        <f t="shared" si="8"/>
        <v>0</v>
      </c>
      <c r="S80" s="219">
        <f t="shared" si="8"/>
        <v>0</v>
      </c>
    </row>
    <row r="81" spans="1:19" ht="16.2" hidden="1" thickTop="1">
      <c r="A81" s="230"/>
      <c r="F81" s="28"/>
      <c r="G81" s="28"/>
      <c r="H81" s="28"/>
      <c r="I81" s="28"/>
      <c r="J81" s="28"/>
      <c r="K81" s="28"/>
      <c r="L81" s="28"/>
      <c r="M81" s="28"/>
      <c r="N81" s="28"/>
      <c r="O81" s="28"/>
      <c r="P81" s="28"/>
      <c r="Q81" s="28"/>
      <c r="R81" s="28"/>
      <c r="S81" s="28"/>
    </row>
    <row r="82" spans="1:19" hidden="1">
      <c r="A82" s="230"/>
      <c r="F82" s="28"/>
      <c r="G82" s="28"/>
      <c r="H82" s="28"/>
      <c r="I82" s="28"/>
      <c r="J82" s="28"/>
      <c r="K82" s="28"/>
      <c r="L82" s="28"/>
      <c r="M82" s="28"/>
      <c r="N82" s="28"/>
      <c r="O82" s="28"/>
      <c r="P82" s="28"/>
      <c r="Q82" s="28"/>
      <c r="R82" s="28"/>
      <c r="S82" s="28"/>
    </row>
    <row r="83" spans="1:19" hidden="1">
      <c r="A83" s="230"/>
      <c r="B83" s="344" t="s">
        <v>67</v>
      </c>
      <c r="F83" s="28"/>
      <c r="G83" s="28"/>
      <c r="H83" s="28"/>
      <c r="I83" s="28"/>
      <c r="J83" s="28"/>
      <c r="K83" s="28"/>
      <c r="L83" s="28"/>
      <c r="M83" s="28"/>
      <c r="N83" s="28"/>
      <c r="O83" s="28"/>
      <c r="P83" s="28"/>
      <c r="Q83" s="28"/>
      <c r="R83" s="28"/>
      <c r="S83" s="28"/>
    </row>
    <row r="84" spans="1:19" hidden="1">
      <c r="A84" s="230"/>
      <c r="B84" s="344" t="s">
        <v>172</v>
      </c>
      <c r="F84" s="218"/>
      <c r="G84" s="218"/>
      <c r="H84" s="218"/>
      <c r="I84" s="218"/>
      <c r="J84" s="218"/>
      <c r="K84" s="218"/>
      <c r="L84" s="218"/>
      <c r="M84" s="218"/>
      <c r="N84" s="218"/>
      <c r="O84" s="218"/>
      <c r="P84" s="218"/>
      <c r="Q84" s="218"/>
      <c r="R84" s="218"/>
      <c r="S84" s="218"/>
    </row>
    <row r="85" spans="1:19" s="344" customFormat="1" ht="16.2" hidden="1" thickBot="1">
      <c r="A85" s="214"/>
      <c r="B85" s="344" t="s">
        <v>169</v>
      </c>
      <c r="F85" s="219">
        <f t="shared" ref="F85:S85" si="9">F80-F84</f>
        <v>0</v>
      </c>
      <c r="G85" s="219">
        <f t="shared" si="9"/>
        <v>0</v>
      </c>
      <c r="H85" s="219">
        <f t="shared" si="9"/>
        <v>0</v>
      </c>
      <c r="I85" s="219">
        <f t="shared" si="9"/>
        <v>0</v>
      </c>
      <c r="J85" s="219">
        <f t="shared" si="9"/>
        <v>0</v>
      </c>
      <c r="K85" s="219">
        <f t="shared" si="9"/>
        <v>0</v>
      </c>
      <c r="L85" s="219">
        <f t="shared" si="9"/>
        <v>0</v>
      </c>
      <c r="M85" s="219">
        <f t="shared" si="9"/>
        <v>0</v>
      </c>
      <c r="N85" s="219">
        <f t="shared" si="9"/>
        <v>0</v>
      </c>
      <c r="O85" s="219">
        <f t="shared" si="9"/>
        <v>0</v>
      </c>
      <c r="P85" s="219">
        <f t="shared" si="9"/>
        <v>0</v>
      </c>
      <c r="Q85" s="219">
        <f t="shared" si="9"/>
        <v>0</v>
      </c>
      <c r="R85" s="219">
        <f t="shared" si="9"/>
        <v>0</v>
      </c>
      <c r="S85" s="219">
        <f t="shared" si="9"/>
        <v>0</v>
      </c>
    </row>
    <row r="86" spans="1:19" ht="16.2" hidden="1" thickTop="1">
      <c r="A86" s="230"/>
      <c r="F86" s="28"/>
      <c r="G86" s="28"/>
      <c r="H86" s="28"/>
      <c r="I86" s="28"/>
      <c r="J86" s="28"/>
      <c r="K86" s="28"/>
      <c r="L86" s="28"/>
      <c r="M86" s="28"/>
      <c r="N86" s="28"/>
      <c r="O86" s="28"/>
      <c r="P86" s="28"/>
      <c r="Q86" s="28"/>
      <c r="R86" s="28"/>
      <c r="S86" s="28"/>
    </row>
    <row r="87" spans="1:19" hidden="1">
      <c r="A87" s="230"/>
      <c r="B87" s="21" t="s">
        <v>201</v>
      </c>
      <c r="F87" s="218"/>
      <c r="G87" s="218"/>
      <c r="H87" s="218"/>
      <c r="I87" s="218"/>
      <c r="J87" s="218"/>
      <c r="K87" s="218"/>
      <c r="L87" s="218"/>
      <c r="M87" s="218"/>
      <c r="N87" s="218"/>
      <c r="O87" s="218"/>
      <c r="P87" s="218"/>
      <c r="Q87" s="218"/>
      <c r="R87" s="218"/>
      <c r="S87" s="218"/>
    </row>
    <row r="88" spans="1:19" ht="15" hidden="1" customHeight="1">
      <c r="A88" s="230"/>
      <c r="B88" s="231" t="s">
        <v>227</v>
      </c>
      <c r="F88" s="218"/>
      <c r="G88" s="218"/>
      <c r="H88" s="218"/>
      <c r="I88" s="218"/>
      <c r="J88" s="218"/>
      <c r="K88" s="218"/>
      <c r="L88" s="218"/>
      <c r="M88" s="218"/>
      <c r="N88" s="218"/>
      <c r="O88" s="218"/>
      <c r="P88" s="218"/>
      <c r="Q88" s="218"/>
      <c r="R88" s="218"/>
      <c r="S88" s="218"/>
    </row>
    <row r="89" spans="1:19" hidden="1">
      <c r="A89" s="230"/>
      <c r="B89" s="21" t="s">
        <v>170</v>
      </c>
      <c r="F89" s="218"/>
      <c r="G89" s="218"/>
      <c r="H89" s="218"/>
      <c r="I89" s="218"/>
      <c r="J89" s="218"/>
      <c r="K89" s="218"/>
      <c r="L89" s="218"/>
      <c r="M89" s="218"/>
      <c r="N89" s="218"/>
      <c r="O89" s="218"/>
      <c r="P89" s="218"/>
      <c r="Q89" s="218"/>
      <c r="R89" s="218"/>
      <c r="S89" s="218"/>
    </row>
    <row r="90" spans="1:19" s="21" customFormat="1" ht="15" hidden="1" customHeight="1" thickBot="1">
      <c r="A90" s="214"/>
      <c r="B90" s="21" t="s">
        <v>171</v>
      </c>
      <c r="F90" s="219">
        <f t="shared" ref="F90:S90" si="10">SUM(F87:F89)</f>
        <v>0</v>
      </c>
      <c r="G90" s="219">
        <f t="shared" si="10"/>
        <v>0</v>
      </c>
      <c r="H90" s="219">
        <f t="shared" si="10"/>
        <v>0</v>
      </c>
      <c r="I90" s="219">
        <f t="shared" si="10"/>
        <v>0</v>
      </c>
      <c r="J90" s="219">
        <f t="shared" si="10"/>
        <v>0</v>
      </c>
      <c r="K90" s="219">
        <f t="shared" si="10"/>
        <v>0</v>
      </c>
      <c r="L90" s="219">
        <f t="shared" si="10"/>
        <v>0</v>
      </c>
      <c r="M90" s="219">
        <f t="shared" si="10"/>
        <v>0</v>
      </c>
      <c r="N90" s="219">
        <f t="shared" si="10"/>
        <v>0</v>
      </c>
      <c r="O90" s="219">
        <f t="shared" si="10"/>
        <v>0</v>
      </c>
      <c r="P90" s="219">
        <f t="shared" si="10"/>
        <v>0</v>
      </c>
      <c r="Q90" s="219">
        <f t="shared" si="10"/>
        <v>0</v>
      </c>
      <c r="R90" s="219">
        <f t="shared" si="10"/>
        <v>0</v>
      </c>
      <c r="S90" s="219">
        <f t="shared" si="10"/>
        <v>0</v>
      </c>
    </row>
    <row r="91" spans="1:19" ht="16.2" hidden="1" thickTop="1">
      <c r="A91" s="230"/>
      <c r="F91" s="28"/>
      <c r="G91" s="28"/>
      <c r="H91" s="28"/>
      <c r="I91" s="28"/>
      <c r="J91" s="28"/>
      <c r="K91" s="28"/>
      <c r="L91" s="28"/>
      <c r="M91" s="28"/>
      <c r="N91" s="28"/>
      <c r="O91" s="28"/>
      <c r="P91" s="28"/>
      <c r="Q91" s="28"/>
      <c r="R91" s="28"/>
      <c r="S91" s="28"/>
    </row>
    <row r="92" spans="1:19" s="21" customFormat="1" hidden="1">
      <c r="A92" s="214"/>
      <c r="C92" s="21" t="s">
        <v>68</v>
      </c>
      <c r="F92" s="221">
        <f t="shared" ref="F92:S92" si="11">F85-F90</f>
        <v>0</v>
      </c>
      <c r="G92" s="221">
        <f t="shared" si="11"/>
        <v>0</v>
      </c>
      <c r="H92" s="221">
        <f t="shared" si="11"/>
        <v>0</v>
      </c>
      <c r="I92" s="221">
        <f t="shared" si="11"/>
        <v>0</v>
      </c>
      <c r="J92" s="221">
        <f t="shared" si="11"/>
        <v>0</v>
      </c>
      <c r="K92" s="221">
        <f t="shared" si="11"/>
        <v>0</v>
      </c>
      <c r="L92" s="221">
        <f t="shared" si="11"/>
        <v>0</v>
      </c>
      <c r="M92" s="221">
        <f t="shared" si="11"/>
        <v>0</v>
      </c>
      <c r="N92" s="221">
        <f t="shared" si="11"/>
        <v>0</v>
      </c>
      <c r="O92" s="221">
        <f t="shared" si="11"/>
        <v>0</v>
      </c>
      <c r="P92" s="221">
        <f t="shared" si="11"/>
        <v>0</v>
      </c>
      <c r="Q92" s="221">
        <f t="shared" si="11"/>
        <v>0</v>
      </c>
      <c r="R92" s="221">
        <f t="shared" si="11"/>
        <v>0</v>
      </c>
      <c r="S92" s="221">
        <f t="shared" si="11"/>
        <v>0</v>
      </c>
    </row>
    <row r="93" spans="1:19" hidden="1">
      <c r="A93" s="230"/>
      <c r="F93" s="28"/>
      <c r="G93" s="28"/>
      <c r="H93" s="28"/>
      <c r="I93" s="28"/>
      <c r="J93" s="28"/>
      <c r="K93" s="28"/>
      <c r="L93" s="28"/>
      <c r="M93" s="28"/>
      <c r="N93" s="28"/>
      <c r="O93" s="28"/>
      <c r="P93" s="28"/>
      <c r="Q93" s="28"/>
      <c r="R93" s="28"/>
      <c r="S93" s="28"/>
    </row>
    <row r="94" spans="1:19" s="227" customFormat="1">
      <c r="A94" s="232"/>
      <c r="F94" s="233"/>
      <c r="G94" s="233"/>
      <c r="H94" s="233"/>
      <c r="I94" s="233"/>
      <c r="J94" s="233"/>
      <c r="K94" s="233"/>
      <c r="L94" s="233"/>
      <c r="M94" s="233"/>
      <c r="N94" s="233"/>
      <c r="O94" s="233"/>
      <c r="P94" s="233"/>
      <c r="Q94" s="233"/>
      <c r="R94" s="233"/>
      <c r="S94" s="233"/>
    </row>
    <row r="103" spans="1:19">
      <c r="A103" s="230"/>
      <c r="F103" s="28"/>
      <c r="G103" s="28"/>
      <c r="H103" s="28"/>
      <c r="I103" s="28"/>
      <c r="J103" s="28"/>
      <c r="K103" s="28"/>
      <c r="L103" s="28"/>
      <c r="M103" s="28"/>
      <c r="N103" s="28"/>
      <c r="O103" s="28"/>
      <c r="P103" s="28"/>
      <c r="Q103" s="28"/>
      <c r="R103" s="28"/>
      <c r="S103" s="28"/>
    </row>
    <row r="104" spans="1:19">
      <c r="A104" s="230"/>
    </row>
    <row r="105" spans="1:19">
      <c r="A105" s="230"/>
    </row>
    <row r="106" spans="1:19">
      <c r="A106" s="230"/>
    </row>
    <row r="107" spans="1:19">
      <c r="A107" s="230"/>
    </row>
    <row r="108" spans="1:19">
      <c r="A108" s="230"/>
    </row>
    <row r="109" spans="1:19">
      <c r="A109" s="230"/>
    </row>
    <row r="110" spans="1:19">
      <c r="A110" s="230"/>
    </row>
    <row r="111" spans="1:19">
      <c r="A111" s="230"/>
    </row>
    <row r="112" spans="1:19">
      <c r="A112" s="230"/>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sheetData>
  <sheetProtection algorithmName="SHA-512" hashValue="lDMg5H3vR5IK+iCaLJlQlJUjuICHe31EdQspHK65M6YV65rKaOINVQw8Vl1JC9J6lAHjYR5mhcBy2inVCPebmA==" saltValue="CZOH9lss7XEGkYP6OvDoeQ==" spinCount="100000" sheet="1" formatCells="0" formatColumns="0" formatRows="0"/>
  <mergeCells count="9">
    <mergeCell ref="I73:J73"/>
    <mergeCell ref="I74:J74"/>
    <mergeCell ref="I72:J72"/>
    <mergeCell ref="A4:B5"/>
    <mergeCell ref="B69:C69"/>
    <mergeCell ref="B67:C67"/>
    <mergeCell ref="B66:C66"/>
    <mergeCell ref="B68:C68"/>
    <mergeCell ref="B72:C72"/>
  </mergeCells>
  <conditionalFormatting sqref="A39:B39">
    <cfRule type="cellIs" dxfId="42" priority="21" stopIfTrue="1" operator="lessThan">
      <formula>0</formula>
    </cfRule>
  </conditionalFormatting>
  <conditionalFormatting sqref="A29:C38">
    <cfRule type="cellIs" dxfId="41" priority="34" stopIfTrue="1" operator="lessThan">
      <formula>0</formula>
    </cfRule>
  </conditionalFormatting>
  <conditionalFormatting sqref="A40:C51">
    <cfRule type="cellIs" dxfId="40" priority="26" stopIfTrue="1" operator="lessThan">
      <formula>0</formula>
    </cfRule>
  </conditionalFormatting>
  <conditionalFormatting sqref="A1:F1 L1:IV4 A2:E3 A4 C4:E4 C5:IV5 A6:XFD8 A28:E28 Q28:XFD28 D29:D51 C39:C40 E44:E51 S44:IV51 A66:B69 A70:E71 K70:IV72 A72:B72 D72:E72 A75:XFD94 A103:XFD65537">
    <cfRule type="cellIs" dxfId="39" priority="40" stopIfTrue="1" operator="lessThan">
      <formula>0</formula>
    </cfRule>
  </conditionalFormatting>
  <conditionalFormatting sqref="A9:IV15">
    <cfRule type="cellIs" dxfId="38" priority="4" stopIfTrue="1" operator="lessThan">
      <formula>0</formula>
    </cfRule>
  </conditionalFormatting>
  <conditionalFormatting sqref="A16:XFD27">
    <cfRule type="cellIs" dxfId="37" priority="8" stopIfTrue="1" operator="lessThan">
      <formula>0</formula>
    </cfRule>
  </conditionalFormatting>
  <conditionalFormatting sqref="A52:XFD65">
    <cfRule type="cellIs" dxfId="36" priority="15" stopIfTrue="1" operator="lessThan">
      <formula>0</formula>
    </cfRule>
  </conditionalFormatting>
  <conditionalFormatting sqref="D66:IV69">
    <cfRule type="cellIs" dxfId="35" priority="14" stopIfTrue="1" operator="lessThan">
      <formula>0</formula>
    </cfRule>
  </conditionalFormatting>
  <conditionalFormatting sqref="E29:E30 Q29:IV30 E31:IV43">
    <cfRule type="cellIs" dxfId="34" priority="7" stopIfTrue="1" operator="lessThan">
      <formula>0</formula>
    </cfRule>
  </conditionalFormatting>
  <conditionalFormatting sqref="F28:P30">
    <cfRule type="cellIs" dxfId="33" priority="2" stopIfTrue="1" operator="lessThan">
      <formula>0</formula>
    </cfRule>
  </conditionalFormatting>
  <conditionalFormatting sqref="F44:R46 F47:G47 I47:R47">
    <cfRule type="cellIs" dxfId="32" priority="6" stopIfTrue="1" operator="lessThan">
      <formula>0</formula>
    </cfRule>
  </conditionalFormatting>
  <conditionalFormatting sqref="F48:R51">
    <cfRule type="cellIs" dxfId="31"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4" max="16383" man="1"/>
  </rowBreaks>
  <customProperties>
    <customPr name="GUID" r:id="rId2"/>
    <customPr name="mdRecalcCache" r:id="rId3"/>
    <customPr name="mdRecalcCacheOldestCalcDT" r:id="rId4"/>
  </customProperties>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pageSetUpPr fitToPage="1"/>
  </sheetPr>
  <dimension ref="A1:I456"/>
  <sheetViews>
    <sheetView view="pageLayout" zoomScale="90" zoomScaleNormal="100" zoomScaleSheetLayoutView="90" zoomScalePageLayoutView="90" workbookViewId="0">
      <selection activeCell="E38" sqref="E38:I38"/>
    </sheetView>
  </sheetViews>
  <sheetFormatPr defaultColWidth="8.90625" defaultRowHeight="15.6"/>
  <cols>
    <col min="1" max="1" width="5.453125" style="42" customWidth="1"/>
    <col min="2" max="2" width="34.90625" style="42" customWidth="1"/>
    <col min="3" max="3" width="10.1796875" style="89" customWidth="1"/>
    <col min="4" max="4" width="17.08984375" style="42" customWidth="1"/>
    <col min="5" max="5" width="0.453125" style="42" customWidth="1"/>
    <col min="6" max="6" width="15.81640625" style="42" customWidth="1"/>
    <col min="7" max="7" width="10.08984375" style="42" customWidth="1"/>
    <col min="8" max="8" width="14.36328125" style="42" customWidth="1"/>
    <col min="9" max="9" width="15.54296875" style="42" customWidth="1"/>
    <col min="10" max="16384" width="8.90625" style="55"/>
  </cols>
  <sheetData>
    <row r="1" spans="1:9" s="252" customFormat="1" ht="17.100000000000001" customHeight="1" thickBot="1">
      <c r="A1" s="762" t="s">
        <v>230</v>
      </c>
      <c r="B1" s="763"/>
      <c r="C1" s="763"/>
      <c r="D1" s="764"/>
      <c r="E1" s="250"/>
      <c r="F1" s="782" t="s">
        <v>99</v>
      </c>
      <c r="G1" s="783"/>
      <c r="H1" s="783"/>
      <c r="I1" s="251"/>
    </row>
    <row r="2" spans="1:9" s="42" customFormat="1" ht="17.100000000000001" customHeight="1">
      <c r="A2" s="765"/>
      <c r="B2" s="766"/>
      <c r="C2" s="766"/>
      <c r="D2" s="767"/>
      <c r="E2" s="49"/>
      <c r="F2" s="253" t="s">
        <v>70</v>
      </c>
      <c r="G2" s="784">
        <v>46203</v>
      </c>
      <c r="H2" s="784"/>
      <c r="I2" s="785"/>
    </row>
    <row r="3" spans="1:9" s="42" customFormat="1" ht="17.100000000000001" customHeight="1">
      <c r="A3" s="765"/>
      <c r="B3" s="766"/>
      <c r="C3" s="766"/>
      <c r="D3" s="767"/>
      <c r="E3" s="49"/>
      <c r="F3" s="254" t="s">
        <v>50</v>
      </c>
      <c r="G3" s="786">
        <f>'Info about Conf'!C4</f>
        <v>0</v>
      </c>
      <c r="H3" s="786"/>
      <c r="I3" s="787"/>
    </row>
    <row r="4" spans="1:9" s="42" customFormat="1" ht="17.100000000000001" customHeight="1">
      <c r="A4" s="765"/>
      <c r="B4" s="766"/>
      <c r="C4" s="766"/>
      <c r="D4" s="767"/>
      <c r="E4" s="49"/>
      <c r="F4" s="254" t="s">
        <v>51</v>
      </c>
      <c r="G4" s="786">
        <f>'Info about Conf'!C5</f>
        <v>0</v>
      </c>
      <c r="H4" s="786"/>
      <c r="I4" s="787"/>
    </row>
    <row r="5" spans="1:9" s="42" customFormat="1" ht="21" customHeight="1" thickBot="1">
      <c r="A5" s="768"/>
      <c r="B5" s="769"/>
      <c r="C5" s="769"/>
      <c r="D5" s="770"/>
      <c r="E5" s="49"/>
      <c r="F5" s="255" t="s">
        <v>53</v>
      </c>
      <c r="G5" s="788">
        <f>'Info about Conf'!C7</f>
        <v>0</v>
      </c>
      <c r="H5" s="788"/>
      <c r="I5" s="789"/>
    </row>
    <row r="6" spans="1:9" s="42" customFormat="1" ht="6.75" customHeight="1" thickBot="1">
      <c r="A6" s="256"/>
      <c r="B6" s="256"/>
      <c r="C6" s="256"/>
      <c r="D6" s="257"/>
      <c r="E6" s="258"/>
      <c r="F6" s="258"/>
      <c r="G6" s="259"/>
      <c r="H6" s="259"/>
      <c r="I6" s="259"/>
    </row>
    <row r="7" spans="1:9" s="42" customFormat="1" ht="17.100000000000001" customHeight="1" thickBot="1">
      <c r="A7" s="771" t="s">
        <v>166</v>
      </c>
      <c r="B7" s="772"/>
      <c r="C7" s="772"/>
      <c r="D7" s="773"/>
      <c r="E7" s="774" t="s">
        <v>162</v>
      </c>
      <c r="F7" s="774"/>
      <c r="G7" s="774"/>
      <c r="H7" s="774"/>
      <c r="I7" s="775"/>
    </row>
    <row r="8" spans="1:9" s="42" customFormat="1" ht="33.75" customHeight="1">
      <c r="A8" s="776" t="s">
        <v>164</v>
      </c>
      <c r="B8" s="777"/>
      <c r="C8" s="777"/>
      <c r="D8" s="778"/>
      <c r="E8" s="793" t="s">
        <v>29</v>
      </c>
      <c r="F8" s="794"/>
      <c r="G8" s="794"/>
      <c r="H8" s="794"/>
      <c r="I8" s="795"/>
    </row>
    <row r="9" spans="1:9" s="42" customFormat="1" ht="35.25" customHeight="1">
      <c r="A9" s="779" t="s">
        <v>165</v>
      </c>
      <c r="B9" s="780"/>
      <c r="C9" s="780"/>
      <c r="D9" s="781"/>
      <c r="E9" s="797" t="s">
        <v>179</v>
      </c>
      <c r="F9" s="798"/>
      <c r="G9" s="798"/>
      <c r="H9" s="798"/>
      <c r="I9" s="799"/>
    </row>
    <row r="10" spans="1:9" s="42" customFormat="1" ht="34.5" customHeight="1" thickBot="1">
      <c r="A10" s="790" t="s">
        <v>168</v>
      </c>
      <c r="B10" s="791"/>
      <c r="C10" s="791"/>
      <c r="D10" s="792"/>
      <c r="E10" s="800" t="s">
        <v>167</v>
      </c>
      <c r="F10" s="801"/>
      <c r="G10" s="801"/>
      <c r="H10" s="801"/>
      <c r="I10" s="802"/>
    </row>
    <row r="11" spans="1:9" s="42" customFormat="1" ht="6.75" customHeight="1" thickBot="1">
      <c r="A11" s="260"/>
      <c r="B11" s="260"/>
      <c r="C11" s="260"/>
      <c r="D11" s="260"/>
      <c r="E11" s="261"/>
      <c r="F11" s="258"/>
      <c r="G11" s="259"/>
      <c r="H11" s="259"/>
      <c r="I11" s="259"/>
    </row>
    <row r="12" spans="1:9" ht="17.100000000000001" customHeight="1">
      <c r="A12" s="804" t="s">
        <v>153</v>
      </c>
      <c r="B12" s="805"/>
      <c r="C12" s="808">
        <v>0</v>
      </c>
      <c r="D12" s="262"/>
      <c r="E12" s="263"/>
      <c r="F12" s="264"/>
      <c r="G12" s="264"/>
      <c r="H12" s="264"/>
      <c r="I12" s="264"/>
    </row>
    <row r="13" spans="1:9" ht="17.100000000000001" customHeight="1" thickBot="1">
      <c r="A13" s="806"/>
      <c r="B13" s="807"/>
      <c r="C13" s="809"/>
      <c r="D13" s="810" t="s">
        <v>159</v>
      </c>
      <c r="E13" s="813" t="s">
        <v>182</v>
      </c>
      <c r="F13" s="814"/>
      <c r="G13" s="814"/>
      <c r="H13" s="810"/>
      <c r="I13" s="796" t="s">
        <v>161</v>
      </c>
    </row>
    <row r="14" spans="1:9" ht="17.100000000000001" customHeight="1">
      <c r="A14" s="55"/>
      <c r="C14" s="265"/>
      <c r="D14" s="811"/>
      <c r="E14" s="815"/>
      <c r="F14" s="816"/>
      <c r="G14" s="816"/>
      <c r="H14" s="817"/>
      <c r="I14" s="796"/>
    </row>
    <row r="15" spans="1:9" ht="17.100000000000001" customHeight="1">
      <c r="A15" s="60" t="s">
        <v>151</v>
      </c>
      <c r="B15" s="61"/>
      <c r="C15" s="266"/>
      <c r="D15" s="812"/>
      <c r="E15" s="818"/>
      <c r="F15" s="819"/>
      <c r="G15" s="819"/>
      <c r="H15" s="820"/>
      <c r="I15" s="796"/>
    </row>
    <row r="16" spans="1:9" ht="16.5" customHeight="1">
      <c r="A16" s="66">
        <v>1002</v>
      </c>
      <c r="B16" s="159" t="s">
        <v>7</v>
      </c>
      <c r="C16" s="267"/>
      <c r="D16" s="268"/>
      <c r="E16" s="803"/>
      <c r="F16" s="803"/>
      <c r="G16" s="803"/>
      <c r="H16" s="803"/>
      <c r="I16" s="269"/>
    </row>
    <row r="17" spans="1:9" ht="16.5" customHeight="1">
      <c r="A17" s="66">
        <v>1003</v>
      </c>
      <c r="B17" s="160" t="s">
        <v>8</v>
      </c>
      <c r="C17" s="267"/>
      <c r="D17" s="268"/>
      <c r="E17" s="803"/>
      <c r="F17" s="803"/>
      <c r="G17" s="803"/>
      <c r="H17" s="803"/>
      <c r="I17" s="269"/>
    </row>
    <row r="18" spans="1:9" ht="16.5" customHeight="1">
      <c r="A18" s="66">
        <v>1004</v>
      </c>
      <c r="B18" s="160" t="s">
        <v>152</v>
      </c>
      <c r="C18" s="267"/>
      <c r="D18" s="268"/>
      <c r="E18" s="803"/>
      <c r="F18" s="803"/>
      <c r="G18" s="803"/>
      <c r="H18" s="803"/>
      <c r="I18" s="269"/>
    </row>
    <row r="19" spans="1:9" ht="16.5" customHeight="1">
      <c r="A19" s="68">
        <v>1005</v>
      </c>
      <c r="B19" s="160" t="s">
        <v>117</v>
      </c>
      <c r="C19" s="267"/>
      <c r="D19" s="269"/>
      <c r="E19" s="803"/>
      <c r="F19" s="803"/>
      <c r="G19" s="803"/>
      <c r="H19" s="803"/>
      <c r="I19" s="269"/>
    </row>
    <row r="20" spans="1:9" ht="16.5" customHeight="1" thickBot="1">
      <c r="A20" s="66">
        <v>1007</v>
      </c>
      <c r="B20" s="160" t="s">
        <v>17</v>
      </c>
      <c r="C20" s="267"/>
      <c r="D20" s="269"/>
      <c r="E20" s="803"/>
      <c r="F20" s="803"/>
      <c r="G20" s="803"/>
      <c r="H20" s="803"/>
      <c r="I20" s="269"/>
    </row>
    <row r="21" spans="1:9" ht="17.100000000000001" customHeight="1" thickBot="1">
      <c r="A21" s="59" t="s">
        <v>154</v>
      </c>
      <c r="B21" s="162"/>
      <c r="C21" s="270">
        <f>SUM(C16:C20)</f>
        <v>0</v>
      </c>
      <c r="D21" s="271">
        <f>C21-'Jun 26 Return'!C27</f>
        <v>0</v>
      </c>
      <c r="E21" s="89" t="s">
        <v>186</v>
      </c>
      <c r="F21" s="178"/>
      <c r="G21" s="55"/>
    </row>
    <row r="22" spans="1:9" ht="9.75" customHeight="1">
      <c r="A22" s="60"/>
      <c r="B22" s="49"/>
      <c r="C22" s="80"/>
      <c r="D22" s="57"/>
      <c r="E22" s="57"/>
      <c r="F22" s="57"/>
    </row>
    <row r="23" spans="1:9" s="42" customFormat="1" ht="17.100000000000001" customHeight="1">
      <c r="A23" s="60" t="s">
        <v>105</v>
      </c>
      <c r="B23" s="58"/>
      <c r="C23" s="89"/>
      <c r="D23" s="272" t="s">
        <v>158</v>
      </c>
      <c r="E23" s="737" t="s">
        <v>185</v>
      </c>
      <c r="F23" s="737"/>
      <c r="G23" s="737"/>
      <c r="H23" s="737"/>
      <c r="I23" s="737"/>
    </row>
    <row r="24" spans="1:9" s="42" customFormat="1" ht="17.100000000000001" customHeight="1" thickBot="1">
      <c r="A24" s="95">
        <v>2001</v>
      </c>
      <c r="B24" s="273" t="s">
        <v>155</v>
      </c>
      <c r="C24" s="267"/>
      <c r="D24" s="269"/>
      <c r="E24" s="736"/>
      <c r="F24" s="736"/>
      <c r="G24" s="736"/>
      <c r="H24" s="736"/>
      <c r="I24" s="736"/>
    </row>
    <row r="25" spans="1:9" s="42" customFormat="1" ht="17.100000000000001" customHeight="1" thickBot="1">
      <c r="A25" s="60" t="s">
        <v>156</v>
      </c>
      <c r="B25" s="163"/>
      <c r="C25" s="274">
        <f>C21+C24</f>
        <v>0</v>
      </c>
      <c r="E25" s="275"/>
      <c r="F25" s="57"/>
    </row>
    <row r="26" spans="1:9" s="42" customFormat="1" ht="6" customHeight="1">
      <c r="A26" s="60"/>
      <c r="B26" s="49"/>
      <c r="C26" s="276"/>
      <c r="E26" s="275"/>
      <c r="F26" s="57"/>
    </row>
    <row r="27" spans="1:9" s="42" customFormat="1" ht="17.100000000000001" customHeight="1">
      <c r="A27" s="113"/>
      <c r="C27" s="277"/>
      <c r="D27" s="744" t="s">
        <v>181</v>
      </c>
      <c r="E27" s="745" t="s">
        <v>160</v>
      </c>
      <c r="F27" s="745"/>
      <c r="G27" s="745"/>
      <c r="H27" s="745"/>
      <c r="I27" s="745"/>
    </row>
    <row r="28" spans="1:9" s="42" customFormat="1" ht="17.100000000000001" customHeight="1">
      <c r="A28" s="115" t="s">
        <v>150</v>
      </c>
      <c r="B28" s="164"/>
      <c r="C28" s="277"/>
      <c r="D28" s="744"/>
      <c r="E28" s="745"/>
      <c r="F28" s="745"/>
      <c r="G28" s="745"/>
      <c r="H28" s="745"/>
      <c r="I28" s="745"/>
    </row>
    <row r="29" spans="1:9" s="42" customFormat="1" ht="17.100000000000001" customHeight="1" thickBot="1">
      <c r="A29" s="115" t="s">
        <v>180</v>
      </c>
      <c r="B29" s="165"/>
      <c r="C29" s="229"/>
      <c r="D29" s="744"/>
      <c r="E29" s="745"/>
      <c r="F29" s="745"/>
      <c r="G29" s="745"/>
      <c r="H29" s="745"/>
      <c r="I29" s="745"/>
    </row>
    <row r="30" spans="1:9" s="42" customFormat="1" ht="17.100000000000001" customHeight="1">
      <c r="A30" s="64">
        <v>3001</v>
      </c>
      <c r="B30" s="158" t="s">
        <v>18</v>
      </c>
      <c r="C30" s="278"/>
      <c r="D30" s="279"/>
      <c r="E30" s="736"/>
      <c r="F30" s="736"/>
      <c r="G30" s="736"/>
      <c r="H30" s="736"/>
      <c r="I30" s="736"/>
    </row>
    <row r="31" spans="1:9" s="42" customFormat="1" ht="17.100000000000001" customHeight="1">
      <c r="A31" s="68">
        <v>3002</v>
      </c>
      <c r="B31" s="166" t="s">
        <v>15</v>
      </c>
      <c r="C31" s="280"/>
      <c r="D31" s="279"/>
      <c r="E31" s="736"/>
      <c r="F31" s="736"/>
      <c r="G31" s="736"/>
      <c r="H31" s="736"/>
      <c r="I31" s="736"/>
    </row>
    <row r="32" spans="1:9" s="42" customFormat="1" ht="17.100000000000001" customHeight="1">
      <c r="A32" s="66">
        <v>3003</v>
      </c>
      <c r="B32" s="160" t="s">
        <v>19</v>
      </c>
      <c r="C32" s="281"/>
      <c r="D32" s="279"/>
      <c r="E32" s="736"/>
      <c r="F32" s="736"/>
      <c r="G32" s="736"/>
      <c r="H32" s="736"/>
      <c r="I32" s="736"/>
    </row>
    <row r="33" spans="1:9" s="42" customFormat="1" ht="17.100000000000001" customHeight="1">
      <c r="A33" s="68">
        <v>3004</v>
      </c>
      <c r="B33" s="160" t="s">
        <v>20</v>
      </c>
      <c r="C33" s="281"/>
      <c r="D33" s="279"/>
      <c r="E33" s="736"/>
      <c r="F33" s="736"/>
      <c r="G33" s="736"/>
      <c r="H33" s="736"/>
      <c r="I33" s="736"/>
    </row>
    <row r="34" spans="1:9" s="42" customFormat="1" ht="17.100000000000001" customHeight="1">
      <c r="A34" s="66">
        <v>3005</v>
      </c>
      <c r="B34" s="160" t="s">
        <v>10</v>
      </c>
      <c r="C34" s="281"/>
      <c r="D34" s="279"/>
      <c r="E34" s="736"/>
      <c r="F34" s="736"/>
      <c r="G34" s="736"/>
      <c r="H34" s="736"/>
      <c r="I34" s="736"/>
    </row>
    <row r="35" spans="1:9" s="42" customFormat="1" ht="17.100000000000001" customHeight="1">
      <c r="A35" s="68">
        <v>3006</v>
      </c>
      <c r="B35" s="160" t="s">
        <v>38</v>
      </c>
      <c r="C35" s="281"/>
      <c r="D35" s="279"/>
      <c r="E35" s="736"/>
      <c r="F35" s="736"/>
      <c r="G35" s="736"/>
      <c r="H35" s="736"/>
      <c r="I35" s="736"/>
    </row>
    <row r="36" spans="1:9" s="42" customFormat="1" ht="17.100000000000001" customHeight="1">
      <c r="A36" s="66">
        <v>3007</v>
      </c>
      <c r="B36" s="160" t="s">
        <v>23</v>
      </c>
      <c r="C36" s="281"/>
      <c r="D36" s="279"/>
      <c r="E36" s="736"/>
      <c r="F36" s="736"/>
      <c r="G36" s="736"/>
      <c r="H36" s="736"/>
      <c r="I36" s="736"/>
    </row>
    <row r="37" spans="1:9" s="42" customFormat="1" ht="17.100000000000001" customHeight="1">
      <c r="A37" s="68">
        <v>3008</v>
      </c>
      <c r="B37" s="167" t="s">
        <v>21</v>
      </c>
      <c r="C37" s="281"/>
      <c r="D37" s="279"/>
      <c r="E37" s="736"/>
      <c r="F37" s="736"/>
      <c r="G37" s="736"/>
      <c r="H37" s="736"/>
      <c r="I37" s="736"/>
    </row>
    <row r="38" spans="1:9" s="42" customFormat="1" ht="17.100000000000001" customHeight="1">
      <c r="A38" s="66">
        <v>3009</v>
      </c>
      <c r="B38" s="167" t="s">
        <v>22</v>
      </c>
      <c r="C38" s="281"/>
      <c r="D38" s="279"/>
      <c r="E38" s="736"/>
      <c r="F38" s="736"/>
      <c r="G38" s="736"/>
      <c r="H38" s="736"/>
      <c r="I38" s="736"/>
    </row>
    <row r="39" spans="1:9" s="42" customFormat="1" ht="17.100000000000001" customHeight="1" thickBot="1">
      <c r="A39" s="282">
        <v>3010</v>
      </c>
      <c r="B39" s="161" t="s">
        <v>11</v>
      </c>
      <c r="C39" s="283"/>
      <c r="D39" s="279"/>
      <c r="E39" s="736"/>
      <c r="F39" s="736"/>
      <c r="G39" s="736"/>
      <c r="H39" s="736"/>
      <c r="I39" s="736"/>
    </row>
    <row r="40" spans="1:9" s="42" customFormat="1" ht="6.75" customHeight="1">
      <c r="A40" s="58"/>
      <c r="B40" s="58"/>
      <c r="C40" s="89"/>
      <c r="D40" s="284"/>
      <c r="E40" s="284"/>
      <c r="F40" s="284"/>
      <c r="G40" s="284"/>
      <c r="H40" s="284"/>
      <c r="I40" s="284"/>
    </row>
    <row r="41" spans="1:9" s="42" customFormat="1" ht="17.100000000000001" customHeight="1" thickBot="1">
      <c r="A41" s="60" t="s">
        <v>108</v>
      </c>
      <c r="B41" s="82"/>
      <c r="C41" s="100"/>
      <c r="D41" s="284"/>
      <c r="E41" s="284"/>
      <c r="F41" s="284"/>
      <c r="G41" s="284"/>
      <c r="H41" s="284"/>
      <c r="I41" s="284"/>
    </row>
    <row r="42" spans="1:9" s="42" customFormat="1" ht="17.100000000000001" customHeight="1">
      <c r="A42" s="64">
        <v>4002</v>
      </c>
      <c r="B42" s="568" t="s">
        <v>110</v>
      </c>
      <c r="C42" s="278"/>
      <c r="D42" s="269"/>
      <c r="E42" s="736"/>
      <c r="F42" s="736"/>
      <c r="G42" s="736"/>
      <c r="H42" s="736"/>
      <c r="I42" s="736"/>
    </row>
    <row r="43" spans="1:9" s="42" customFormat="1" ht="17.100000000000001" customHeight="1">
      <c r="A43" s="137">
        <v>4003</v>
      </c>
      <c r="B43" s="160" t="s">
        <v>13</v>
      </c>
      <c r="C43" s="281"/>
      <c r="D43" s="269"/>
      <c r="E43" s="736"/>
      <c r="F43" s="736"/>
      <c r="G43" s="736"/>
      <c r="H43" s="736"/>
      <c r="I43" s="736"/>
    </row>
    <row r="44" spans="1:9" s="42" customFormat="1" ht="17.100000000000001" customHeight="1">
      <c r="A44" s="66">
        <v>4004</v>
      </c>
      <c r="B44" s="160" t="s">
        <v>109</v>
      </c>
      <c r="C44" s="281"/>
      <c r="D44" s="269"/>
      <c r="E44" s="736"/>
      <c r="F44" s="736"/>
      <c r="G44" s="736"/>
      <c r="H44" s="736"/>
      <c r="I44" s="736"/>
    </row>
    <row r="45" spans="1:9" s="42" customFormat="1" ht="6.75" customHeight="1">
      <c r="A45" s="99"/>
      <c r="B45" s="82"/>
      <c r="C45" s="209"/>
      <c r="D45" s="284"/>
      <c r="E45" s="284"/>
      <c r="F45" s="284"/>
      <c r="G45" s="284"/>
      <c r="H45" s="284"/>
      <c r="I45" s="284"/>
    </row>
    <row r="46" spans="1:9" s="42" customFormat="1" ht="17.100000000000001" customHeight="1" thickBot="1">
      <c r="A46" s="60" t="s">
        <v>111</v>
      </c>
      <c r="B46" s="141"/>
      <c r="C46" s="285"/>
      <c r="D46" s="284"/>
      <c r="E46" s="284"/>
      <c r="F46" s="284"/>
      <c r="G46" s="284"/>
      <c r="H46" s="284"/>
      <c r="I46" s="284"/>
    </row>
    <row r="47" spans="1:9" s="42" customFormat="1" ht="17.100000000000001" customHeight="1">
      <c r="A47" s="64">
        <v>5003</v>
      </c>
      <c r="B47" s="158" t="s">
        <v>12</v>
      </c>
      <c r="C47" s="278"/>
      <c r="D47" s="269"/>
      <c r="E47" s="736"/>
      <c r="F47" s="736"/>
      <c r="G47" s="736"/>
      <c r="H47" s="736"/>
      <c r="I47" s="736"/>
    </row>
    <row r="48" spans="1:9" s="42" customFormat="1" ht="17.100000000000001" customHeight="1">
      <c r="A48" s="66">
        <v>5004</v>
      </c>
      <c r="B48" s="160" t="s">
        <v>234</v>
      </c>
      <c r="C48" s="281"/>
      <c r="D48" s="269"/>
      <c r="E48" s="736"/>
      <c r="F48" s="736"/>
      <c r="G48" s="736"/>
      <c r="H48" s="736"/>
      <c r="I48" s="736"/>
    </row>
    <row r="49" spans="1:9" s="42" customFormat="1" ht="17.100000000000001" customHeight="1">
      <c r="A49" s="66">
        <v>5005</v>
      </c>
      <c r="B49" s="160" t="s">
        <v>232</v>
      </c>
      <c r="C49" s="281"/>
      <c r="D49" s="269"/>
      <c r="E49" s="736"/>
      <c r="F49" s="736"/>
      <c r="G49" s="736"/>
      <c r="H49" s="736"/>
      <c r="I49" s="736"/>
    </row>
    <row r="50" spans="1:9" s="42" customFormat="1" ht="17.100000000000001" customHeight="1">
      <c r="A50" s="66">
        <v>5006</v>
      </c>
      <c r="B50" s="160" t="s">
        <v>112</v>
      </c>
      <c r="C50" s="281"/>
      <c r="D50" s="269"/>
      <c r="E50" s="736"/>
      <c r="F50" s="736"/>
      <c r="G50" s="736"/>
      <c r="H50" s="736"/>
      <c r="I50" s="736"/>
    </row>
    <row r="51" spans="1:9" s="42" customFormat="1" ht="17.100000000000001" customHeight="1">
      <c r="A51" s="66">
        <v>5007</v>
      </c>
      <c r="B51" s="159" t="s">
        <v>121</v>
      </c>
      <c r="C51" s="281"/>
      <c r="D51" s="269"/>
      <c r="E51" s="736"/>
      <c r="F51" s="736"/>
      <c r="G51" s="736"/>
      <c r="H51" s="736"/>
      <c r="I51" s="736"/>
    </row>
    <row r="52" spans="1:9" s="42" customFormat="1" ht="17.100000000000001" customHeight="1">
      <c r="A52" s="738">
        <v>5008</v>
      </c>
      <c r="B52" s="740" t="s">
        <v>122</v>
      </c>
      <c r="C52" s="742"/>
      <c r="D52" s="716"/>
      <c r="E52" s="718"/>
      <c r="F52" s="719"/>
      <c r="G52" s="719"/>
      <c r="H52" s="719"/>
      <c r="I52" s="720"/>
    </row>
    <row r="53" spans="1:9" s="42" customFormat="1" ht="17.100000000000001" customHeight="1" thickBot="1">
      <c r="A53" s="739"/>
      <c r="B53" s="741"/>
      <c r="C53" s="743"/>
      <c r="D53" s="717"/>
      <c r="E53" s="721"/>
      <c r="F53" s="722"/>
      <c r="G53" s="722"/>
      <c r="H53" s="722"/>
      <c r="I53" s="723"/>
    </row>
    <row r="54" spans="1:9" s="42" customFormat="1" ht="17.100000000000001" customHeight="1" thickBot="1">
      <c r="A54" s="146" t="s">
        <v>149</v>
      </c>
      <c r="B54" s="147"/>
      <c r="C54" s="286">
        <f>SUM(C47:C53)+SUM(C42:C44)+SUM(C30:C39)</f>
        <v>0</v>
      </c>
      <c r="E54" s="724" t="s">
        <v>187</v>
      </c>
      <c r="F54" s="725"/>
      <c r="G54" s="725"/>
      <c r="H54" s="725"/>
      <c r="I54" s="726"/>
    </row>
    <row r="55" spans="1:9" ht="9" customHeight="1" thickBot="1">
      <c r="A55" s="151"/>
      <c r="B55" s="152"/>
      <c r="C55" s="277"/>
      <c r="D55" s="55"/>
      <c r="E55" s="727"/>
      <c r="F55" s="728"/>
      <c r="G55" s="728"/>
      <c r="H55" s="728"/>
      <c r="I55" s="729"/>
    </row>
    <row r="56" spans="1:9" s="42" customFormat="1" ht="32.25" customHeight="1" thickBot="1">
      <c r="A56" s="734" t="s">
        <v>157</v>
      </c>
      <c r="B56" s="735"/>
      <c r="C56" s="286">
        <f>C12+C25-C54</f>
        <v>0</v>
      </c>
      <c r="E56" s="727"/>
      <c r="F56" s="728"/>
      <c r="G56" s="728"/>
      <c r="H56" s="728"/>
      <c r="I56" s="729"/>
    </row>
    <row r="57" spans="1:9" s="42" customFormat="1" ht="6" customHeight="1">
      <c r="A57" s="287"/>
      <c r="B57" s="287"/>
      <c r="C57" s="288"/>
      <c r="D57" s="289"/>
      <c r="E57" s="730"/>
      <c r="F57" s="731"/>
      <c r="G57" s="731"/>
      <c r="H57" s="731"/>
      <c r="I57" s="732"/>
    </row>
    <row r="58" spans="1:9" s="42" customFormat="1" ht="17.100000000000001" customHeight="1">
      <c r="A58" s="290" t="s">
        <v>176</v>
      </c>
      <c r="B58" s="290"/>
      <c r="C58" s="291"/>
      <c r="D58" s="292"/>
      <c r="E58" s="292"/>
      <c r="F58" s="292"/>
      <c r="G58" s="292"/>
      <c r="H58" s="292"/>
      <c r="I58" s="292"/>
    </row>
    <row r="59" spans="1:9" s="42" customFormat="1" ht="34.5" customHeight="1">
      <c r="A59" s="733" t="s">
        <v>173</v>
      </c>
      <c r="B59" s="733"/>
      <c r="C59" s="293" t="s">
        <v>183</v>
      </c>
      <c r="D59" s="733" t="s">
        <v>136</v>
      </c>
      <c r="E59" s="733"/>
      <c r="F59" s="294" t="s">
        <v>174</v>
      </c>
      <c r="G59" s="295" t="s">
        <v>184</v>
      </c>
      <c r="H59" s="733" t="s">
        <v>175</v>
      </c>
      <c r="I59" s="733"/>
    </row>
    <row r="60" spans="1:9" s="42" customFormat="1" ht="17.100000000000001" customHeight="1">
      <c r="A60" s="752"/>
      <c r="B60" s="752"/>
      <c r="C60" s="185"/>
      <c r="D60" s="753"/>
      <c r="E60" s="753"/>
      <c r="F60" s="185"/>
      <c r="G60" s="296">
        <f>C60+D60-F60</f>
        <v>0</v>
      </c>
      <c r="H60" s="714"/>
      <c r="I60" s="715"/>
    </row>
    <row r="61" spans="1:9" s="42" customFormat="1" ht="17.100000000000001" customHeight="1">
      <c r="A61" s="754"/>
      <c r="B61" s="755"/>
      <c r="C61" s="185"/>
      <c r="D61" s="756"/>
      <c r="E61" s="757"/>
      <c r="F61" s="185"/>
      <c r="G61" s="296">
        <f>C61+D61-F61</f>
        <v>0</v>
      </c>
      <c r="H61" s="714"/>
      <c r="I61" s="715"/>
    </row>
    <row r="62" spans="1:9" s="42" customFormat="1" ht="17.100000000000001" customHeight="1">
      <c r="A62" s="754"/>
      <c r="B62" s="755"/>
      <c r="C62" s="185"/>
      <c r="D62" s="756"/>
      <c r="E62" s="757"/>
      <c r="F62" s="185"/>
      <c r="G62" s="296">
        <f>C62+D62-F62</f>
        <v>0</v>
      </c>
      <c r="H62" s="714"/>
      <c r="I62" s="715"/>
    </row>
    <row r="63" spans="1:9" s="42" customFormat="1" ht="17.100000000000001" customHeight="1">
      <c r="A63" s="754"/>
      <c r="B63" s="755"/>
      <c r="C63" s="185"/>
      <c r="D63" s="756"/>
      <c r="E63" s="757"/>
      <c r="F63" s="185"/>
      <c r="G63" s="296">
        <f>C63+D63-F63</f>
        <v>0</v>
      </c>
      <c r="H63" s="714"/>
      <c r="I63" s="715"/>
    </row>
    <row r="64" spans="1:9" s="42" customFormat="1" ht="17.100000000000001" customHeight="1" thickBot="1">
      <c r="A64" s="758"/>
      <c r="B64" s="759"/>
      <c r="C64" s="190"/>
      <c r="D64" s="760"/>
      <c r="E64" s="761"/>
      <c r="F64" s="190"/>
      <c r="G64" s="296">
        <f>C64+D64-F64</f>
        <v>0</v>
      </c>
      <c r="H64" s="714"/>
      <c r="I64" s="715"/>
    </row>
    <row r="65" spans="1:9" s="42" customFormat="1" ht="17.100000000000001" customHeight="1" thickBot="1">
      <c r="A65" s="746" t="s">
        <v>177</v>
      </c>
      <c r="B65" s="747"/>
      <c r="C65" s="297">
        <f>SUM(C60:C64)</f>
        <v>0</v>
      </c>
      <c r="D65" s="748">
        <f>SUM(D60:E64)</f>
        <v>0</v>
      </c>
      <c r="E65" s="749"/>
      <c r="F65" s="297">
        <f>SUM(F60:F64)</f>
        <v>0</v>
      </c>
      <c r="G65" s="298">
        <f>SUM(G60:G64)</f>
        <v>0</v>
      </c>
      <c r="H65" s="750"/>
      <c r="I65" s="751"/>
    </row>
    <row r="66" spans="1:9" s="42" customFormat="1" ht="17.100000000000001" customHeight="1">
      <c r="A66" s="299" t="s">
        <v>178</v>
      </c>
      <c r="B66" s="299"/>
      <c r="C66" s="300">
        <f>C65-C12</f>
        <v>0</v>
      </c>
      <c r="D66" s="300">
        <f>D65-C25</f>
        <v>0</v>
      </c>
      <c r="E66" s="300"/>
      <c r="F66" s="300">
        <f>F65-C54</f>
        <v>0</v>
      </c>
      <c r="G66" s="300">
        <f>G65-C56</f>
        <v>0</v>
      </c>
      <c r="H66" s="301"/>
      <c r="I66" s="301"/>
    </row>
    <row r="67" spans="1:9" s="42" customFormat="1" ht="17.100000000000001" customHeight="1">
      <c r="A67" s="57"/>
      <c r="B67" s="57"/>
      <c r="C67" s="89"/>
      <c r="D67" s="57"/>
      <c r="E67" s="57"/>
      <c r="F67" s="57"/>
    </row>
    <row r="68" spans="1:9" s="42" customFormat="1">
      <c r="A68" s="57"/>
      <c r="B68" s="57"/>
      <c r="C68" s="89"/>
      <c r="D68" s="57"/>
      <c r="E68" s="57"/>
      <c r="F68" s="57"/>
    </row>
    <row r="69" spans="1:9" s="42" customFormat="1">
      <c r="A69" s="57"/>
      <c r="B69" s="57"/>
      <c r="C69" s="89"/>
      <c r="D69" s="57"/>
      <c r="E69" s="57"/>
      <c r="F69" s="57"/>
    </row>
    <row r="70" spans="1:9" s="42" customFormat="1">
      <c r="A70" s="57"/>
      <c r="B70" s="57"/>
      <c r="C70" s="89"/>
      <c r="D70" s="57"/>
      <c r="E70" s="57"/>
      <c r="F70" s="57"/>
    </row>
    <row r="71" spans="1:9" s="42" customFormat="1">
      <c r="A71" s="57"/>
      <c r="B71" s="57"/>
      <c r="C71" s="89"/>
      <c r="D71" s="57"/>
      <c r="E71" s="57"/>
      <c r="F71" s="57"/>
    </row>
    <row r="72" spans="1:9" s="42" customFormat="1">
      <c r="A72" s="57"/>
      <c r="B72" s="57"/>
      <c r="C72" s="89"/>
      <c r="D72" s="57"/>
      <c r="E72" s="57"/>
      <c r="F72" s="57"/>
    </row>
    <row r="73" spans="1:9" s="42" customFormat="1">
      <c r="A73" s="57"/>
      <c r="B73" s="57"/>
      <c r="C73" s="89"/>
      <c r="D73" s="57"/>
      <c r="E73" s="57"/>
      <c r="F73" s="57"/>
    </row>
    <row r="74" spans="1:9" s="42" customFormat="1">
      <c r="A74" s="57"/>
      <c r="B74" s="57"/>
      <c r="C74" s="89"/>
      <c r="D74" s="57"/>
      <c r="E74" s="57"/>
      <c r="F74" s="57"/>
    </row>
    <row r="75" spans="1:9" s="42" customFormat="1">
      <c r="A75" s="57"/>
      <c r="B75" s="57"/>
      <c r="C75" s="89"/>
      <c r="D75" s="57"/>
      <c r="E75" s="57"/>
      <c r="F75" s="57"/>
    </row>
    <row r="76" spans="1:9" s="42" customFormat="1">
      <c r="A76" s="57"/>
      <c r="B76" s="57"/>
      <c r="C76" s="89"/>
      <c r="D76" s="57"/>
      <c r="E76" s="57"/>
      <c r="F76" s="57"/>
    </row>
    <row r="77" spans="1:9" s="42" customFormat="1">
      <c r="A77" s="57"/>
      <c r="B77" s="57"/>
      <c r="C77" s="89"/>
      <c r="D77" s="57"/>
      <c r="E77" s="57"/>
      <c r="F77" s="57"/>
    </row>
    <row r="78" spans="1:9" s="42" customFormat="1">
      <c r="A78" s="57"/>
      <c r="B78" s="57"/>
      <c r="C78" s="89"/>
      <c r="D78" s="57"/>
      <c r="E78" s="57"/>
      <c r="F78" s="57"/>
    </row>
    <row r="79" spans="1:9" s="42" customFormat="1">
      <c r="A79" s="57"/>
      <c r="B79" s="57"/>
      <c r="C79" s="89"/>
      <c r="D79" s="57"/>
      <c r="E79" s="57"/>
      <c r="F79" s="57"/>
    </row>
    <row r="80" spans="1:9" s="42" customFormat="1">
      <c r="A80" s="57"/>
      <c r="B80" s="57"/>
      <c r="C80" s="89"/>
      <c r="D80" s="57"/>
      <c r="E80" s="57"/>
      <c r="F80" s="57"/>
    </row>
    <row r="81" spans="1:6" s="42" customFormat="1">
      <c r="A81" s="57"/>
      <c r="B81" s="57"/>
      <c r="C81" s="89"/>
      <c r="D81" s="57"/>
      <c r="E81" s="57"/>
      <c r="F81" s="57"/>
    </row>
    <row r="82" spans="1:6" s="42" customFormat="1">
      <c r="A82" s="57"/>
      <c r="B82" s="57"/>
      <c r="C82" s="89"/>
      <c r="D82" s="57"/>
      <c r="E82" s="57"/>
      <c r="F82" s="57"/>
    </row>
    <row r="83" spans="1:6" s="42" customFormat="1">
      <c r="A83" s="57"/>
      <c r="B83" s="57"/>
      <c r="C83" s="89"/>
      <c r="D83" s="57"/>
      <c r="E83" s="57"/>
      <c r="F83" s="57"/>
    </row>
    <row r="84" spans="1:6" s="42" customFormat="1">
      <c r="A84" s="57"/>
      <c r="B84" s="57"/>
      <c r="C84" s="89"/>
      <c r="D84" s="57"/>
      <c r="E84" s="57"/>
      <c r="F84" s="57"/>
    </row>
    <row r="85" spans="1:6" s="42" customFormat="1">
      <c r="A85" s="57"/>
      <c r="B85" s="57"/>
      <c r="C85" s="89"/>
      <c r="D85" s="57"/>
      <c r="E85" s="57"/>
      <c r="F85" s="57"/>
    </row>
    <row r="86" spans="1:6" s="42" customFormat="1">
      <c r="A86" s="57"/>
      <c r="B86" s="57"/>
      <c r="C86" s="89"/>
      <c r="D86" s="57"/>
      <c r="E86" s="57"/>
      <c r="F86" s="57"/>
    </row>
    <row r="87" spans="1:6" s="42" customFormat="1">
      <c r="A87" s="57"/>
      <c r="B87" s="57"/>
      <c r="C87" s="89"/>
      <c r="D87" s="57"/>
      <c r="E87" s="57"/>
      <c r="F87" s="57"/>
    </row>
    <row r="88" spans="1:6" s="42" customFormat="1">
      <c r="A88" s="57"/>
      <c r="B88" s="57"/>
      <c r="C88" s="89"/>
      <c r="D88" s="57"/>
      <c r="E88" s="57"/>
      <c r="F88" s="57"/>
    </row>
    <row r="89" spans="1:6" s="42" customFormat="1">
      <c r="A89" s="57"/>
      <c r="B89" s="57"/>
      <c r="C89" s="89"/>
      <c r="D89" s="57"/>
      <c r="E89" s="57"/>
      <c r="F89" s="57"/>
    </row>
    <row r="90" spans="1:6" s="42" customFormat="1">
      <c r="A90" s="57"/>
      <c r="B90" s="57"/>
      <c r="C90" s="89"/>
      <c r="D90" s="57"/>
      <c r="E90" s="57"/>
      <c r="F90" s="57"/>
    </row>
    <row r="91" spans="1:6" s="42" customFormat="1">
      <c r="A91" s="57"/>
      <c r="B91" s="57"/>
      <c r="C91" s="89"/>
      <c r="D91" s="57"/>
      <c r="E91" s="57"/>
      <c r="F91" s="57"/>
    </row>
    <row r="92" spans="1:6" s="42" customFormat="1">
      <c r="A92" s="57"/>
      <c r="B92" s="57"/>
      <c r="C92" s="89"/>
      <c r="D92" s="57"/>
      <c r="E92" s="57"/>
      <c r="F92" s="57"/>
    </row>
    <row r="93" spans="1:6" s="42" customFormat="1">
      <c r="A93" s="57"/>
      <c r="B93" s="57"/>
      <c r="C93" s="89"/>
      <c r="D93" s="57"/>
      <c r="E93" s="57"/>
      <c r="F93" s="57"/>
    </row>
    <row r="94" spans="1:6" s="42" customFormat="1">
      <c r="A94" s="57"/>
      <c r="B94" s="57"/>
      <c r="C94" s="89"/>
      <c r="D94" s="57"/>
      <c r="E94" s="57"/>
      <c r="F94" s="57"/>
    </row>
    <row r="95" spans="1:6" s="42" customFormat="1">
      <c r="A95" s="57"/>
      <c r="B95" s="57"/>
      <c r="C95" s="89"/>
      <c r="D95" s="57"/>
      <c r="E95" s="57"/>
      <c r="F95" s="57"/>
    </row>
    <row r="96" spans="1:6" s="42" customFormat="1">
      <c r="A96" s="57"/>
      <c r="B96" s="57"/>
      <c r="C96" s="89"/>
      <c r="D96" s="57"/>
      <c r="E96" s="57"/>
      <c r="F96" s="57"/>
    </row>
    <row r="97" spans="1:6" s="42" customFormat="1">
      <c r="A97" s="57"/>
      <c r="B97" s="57"/>
      <c r="C97" s="89"/>
      <c r="D97" s="57"/>
      <c r="E97" s="57"/>
      <c r="F97" s="57"/>
    </row>
    <row r="98" spans="1:6" s="42" customFormat="1">
      <c r="A98" s="57"/>
      <c r="B98" s="57"/>
      <c r="C98" s="89"/>
      <c r="D98" s="57"/>
      <c r="E98" s="57"/>
      <c r="F98" s="57"/>
    </row>
    <row r="99" spans="1:6" s="42" customFormat="1">
      <c r="A99" s="57"/>
      <c r="B99" s="57"/>
      <c r="C99" s="89"/>
      <c r="D99" s="57"/>
      <c r="E99" s="57"/>
      <c r="F99" s="57"/>
    </row>
    <row r="100" spans="1:6" s="42" customFormat="1">
      <c r="A100" s="57"/>
      <c r="B100" s="57"/>
      <c r="C100" s="89"/>
      <c r="D100" s="57"/>
      <c r="E100" s="57"/>
      <c r="F100" s="57"/>
    </row>
    <row r="101" spans="1:6" s="42" customFormat="1">
      <c r="A101" s="57"/>
      <c r="B101" s="57"/>
      <c r="C101" s="89"/>
      <c r="D101" s="57"/>
      <c r="E101" s="57"/>
      <c r="F101" s="57"/>
    </row>
    <row r="102" spans="1:6" s="42" customFormat="1">
      <c r="A102" s="57"/>
      <c r="B102" s="57"/>
      <c r="C102" s="89"/>
      <c r="D102" s="57"/>
      <c r="E102" s="57"/>
      <c r="F102" s="57"/>
    </row>
    <row r="103" spans="1:6" s="42" customFormat="1">
      <c r="A103" s="57"/>
      <c r="B103" s="57"/>
      <c r="C103" s="89"/>
      <c r="D103" s="57"/>
      <c r="E103" s="57"/>
      <c r="F103" s="57"/>
    </row>
    <row r="104" spans="1:6" s="42" customFormat="1">
      <c r="A104" s="57"/>
      <c r="B104" s="57"/>
      <c r="C104" s="89"/>
      <c r="D104" s="57"/>
      <c r="E104" s="57"/>
      <c r="F104" s="57"/>
    </row>
    <row r="105" spans="1:6" s="42" customFormat="1">
      <c r="A105" s="57"/>
      <c r="B105" s="57"/>
      <c r="C105" s="89"/>
      <c r="D105" s="57"/>
      <c r="E105" s="57"/>
      <c r="F105" s="57"/>
    </row>
    <row r="106" spans="1:6" s="42" customFormat="1">
      <c r="A106" s="57"/>
      <c r="B106" s="57"/>
      <c r="C106" s="89"/>
      <c r="D106" s="57"/>
      <c r="E106" s="57"/>
      <c r="F106" s="57"/>
    </row>
    <row r="107" spans="1:6" s="42" customFormat="1">
      <c r="A107" s="57"/>
      <c r="B107" s="57"/>
      <c r="C107" s="89"/>
      <c r="D107" s="57"/>
      <c r="E107" s="57"/>
      <c r="F107" s="57"/>
    </row>
    <row r="108" spans="1:6" s="42" customFormat="1">
      <c r="A108" s="57"/>
      <c r="B108" s="57"/>
      <c r="C108" s="89"/>
      <c r="D108" s="57"/>
      <c r="E108" s="57"/>
      <c r="F108" s="57"/>
    </row>
    <row r="109" spans="1:6" s="42" customFormat="1">
      <c r="A109" s="57"/>
      <c r="B109" s="57"/>
      <c r="C109" s="89"/>
      <c r="D109" s="57"/>
      <c r="E109" s="57"/>
      <c r="F109" s="57"/>
    </row>
    <row r="110" spans="1:6" s="42" customFormat="1">
      <c r="A110" s="57"/>
      <c r="B110" s="57"/>
      <c r="C110" s="89"/>
      <c r="D110" s="57"/>
      <c r="E110" s="57"/>
      <c r="F110" s="57"/>
    </row>
    <row r="111" spans="1:6" s="42" customFormat="1">
      <c r="A111" s="57"/>
      <c r="B111" s="57"/>
      <c r="C111" s="89"/>
      <c r="D111" s="57"/>
      <c r="E111" s="57"/>
      <c r="F111" s="57"/>
    </row>
    <row r="112" spans="1:6" s="42" customFormat="1">
      <c r="A112" s="57"/>
      <c r="B112" s="57"/>
      <c r="C112" s="89"/>
      <c r="D112" s="57"/>
      <c r="E112" s="57"/>
      <c r="F112" s="57"/>
    </row>
    <row r="113" spans="1:6" s="42" customFormat="1">
      <c r="A113" s="57"/>
      <c r="B113" s="57"/>
      <c r="C113" s="89"/>
      <c r="D113" s="57"/>
      <c r="E113" s="57"/>
      <c r="F113" s="57"/>
    </row>
    <row r="114" spans="1:6" s="42" customFormat="1">
      <c r="A114" s="57"/>
      <c r="B114" s="57"/>
      <c r="C114" s="89"/>
      <c r="D114" s="57"/>
      <c r="E114" s="57"/>
      <c r="F114" s="57"/>
    </row>
    <row r="115" spans="1:6" s="42" customFormat="1">
      <c r="A115" s="57"/>
      <c r="B115" s="57"/>
      <c r="C115" s="89"/>
      <c r="D115" s="57"/>
      <c r="E115" s="57"/>
      <c r="F115" s="57"/>
    </row>
    <row r="116" spans="1:6" s="42" customFormat="1">
      <c r="A116" s="57"/>
      <c r="B116" s="57"/>
      <c r="C116" s="89"/>
      <c r="D116" s="57"/>
      <c r="E116" s="57"/>
      <c r="F116" s="57"/>
    </row>
    <row r="117" spans="1:6" s="42" customFormat="1">
      <c r="A117" s="57"/>
      <c r="B117" s="57"/>
      <c r="C117" s="89"/>
      <c r="D117" s="57"/>
      <c r="E117" s="57"/>
      <c r="F117" s="57"/>
    </row>
    <row r="118" spans="1:6" s="42" customFormat="1">
      <c r="A118" s="57"/>
      <c r="B118" s="57"/>
      <c r="C118" s="89"/>
      <c r="D118" s="57"/>
      <c r="E118" s="57"/>
      <c r="F118" s="57"/>
    </row>
    <row r="119" spans="1:6" s="42" customFormat="1">
      <c r="A119" s="57"/>
      <c r="B119" s="57"/>
      <c r="C119" s="89"/>
      <c r="D119" s="57"/>
      <c r="E119" s="57"/>
      <c r="F119" s="57"/>
    </row>
    <row r="120" spans="1:6" s="42" customFormat="1">
      <c r="A120" s="57"/>
      <c r="B120" s="57"/>
      <c r="C120" s="89"/>
      <c r="D120" s="57"/>
      <c r="E120" s="57"/>
      <c r="F120" s="57"/>
    </row>
    <row r="121" spans="1:6" s="42" customFormat="1">
      <c r="A121" s="57"/>
      <c r="B121" s="57"/>
      <c r="C121" s="89"/>
      <c r="D121" s="57"/>
      <c r="E121" s="57"/>
      <c r="F121" s="57"/>
    </row>
    <row r="122" spans="1:6" s="42" customFormat="1">
      <c r="A122" s="57"/>
      <c r="B122" s="57"/>
      <c r="C122" s="89"/>
      <c r="D122" s="57"/>
      <c r="E122" s="57"/>
      <c r="F122" s="57"/>
    </row>
    <row r="123" spans="1:6" s="42" customFormat="1">
      <c r="A123" s="57"/>
      <c r="B123" s="57"/>
      <c r="C123" s="89"/>
      <c r="D123" s="57"/>
      <c r="E123" s="57"/>
      <c r="F123" s="57"/>
    </row>
    <row r="124" spans="1:6" s="42" customFormat="1">
      <c r="A124" s="57"/>
      <c r="B124" s="57"/>
      <c r="C124" s="89"/>
      <c r="D124" s="57"/>
      <c r="E124" s="57"/>
      <c r="F124" s="57"/>
    </row>
    <row r="125" spans="1:6" s="42" customFormat="1">
      <c r="A125" s="57"/>
      <c r="B125" s="57"/>
      <c r="C125" s="89"/>
      <c r="D125" s="57"/>
      <c r="E125" s="57"/>
      <c r="F125" s="57"/>
    </row>
    <row r="126" spans="1:6" s="42" customFormat="1">
      <c r="A126" s="57"/>
      <c r="B126" s="57"/>
      <c r="C126" s="89"/>
      <c r="D126" s="57"/>
      <c r="E126" s="57"/>
      <c r="F126" s="57"/>
    </row>
    <row r="127" spans="1:6" s="42" customFormat="1">
      <c r="A127" s="57"/>
      <c r="B127" s="57"/>
      <c r="C127" s="89"/>
      <c r="D127" s="57"/>
      <c r="E127" s="57"/>
      <c r="F127" s="57"/>
    </row>
    <row r="128" spans="1:6" s="42" customFormat="1">
      <c r="A128" s="57"/>
      <c r="B128" s="57"/>
      <c r="C128" s="89"/>
      <c r="D128" s="57"/>
      <c r="E128" s="57"/>
      <c r="F128" s="57"/>
    </row>
    <row r="129" spans="1:6" s="42" customFormat="1">
      <c r="A129" s="57"/>
      <c r="B129" s="57"/>
      <c r="C129" s="89"/>
      <c r="D129" s="57"/>
      <c r="E129" s="57"/>
      <c r="F129" s="57"/>
    </row>
    <row r="130" spans="1:6" s="42" customFormat="1">
      <c r="A130" s="57"/>
      <c r="B130" s="57"/>
      <c r="C130" s="89"/>
      <c r="D130" s="57"/>
      <c r="E130" s="57"/>
      <c r="F130" s="57"/>
    </row>
    <row r="131" spans="1:6" s="42" customFormat="1">
      <c r="A131" s="57"/>
      <c r="B131" s="57"/>
      <c r="C131" s="89"/>
      <c r="D131" s="57"/>
      <c r="E131" s="57"/>
      <c r="F131" s="57"/>
    </row>
    <row r="132" spans="1:6" s="42" customFormat="1">
      <c r="A132" s="57"/>
      <c r="B132" s="57"/>
      <c r="C132" s="89"/>
      <c r="D132" s="57"/>
      <c r="E132" s="57"/>
      <c r="F132" s="57"/>
    </row>
    <row r="133" spans="1:6" s="42" customFormat="1">
      <c r="A133" s="57"/>
      <c r="B133" s="57"/>
      <c r="C133" s="89"/>
      <c r="D133" s="57"/>
      <c r="E133" s="57"/>
      <c r="F133" s="57"/>
    </row>
    <row r="134" spans="1:6" s="42" customFormat="1">
      <c r="A134" s="57"/>
      <c r="B134" s="57"/>
      <c r="C134" s="89"/>
      <c r="D134" s="57"/>
      <c r="E134" s="57"/>
      <c r="F134" s="57"/>
    </row>
    <row r="135" spans="1:6" s="42" customFormat="1">
      <c r="A135" s="57"/>
      <c r="B135" s="57"/>
      <c r="C135" s="89"/>
      <c r="D135" s="57"/>
      <c r="E135" s="57"/>
      <c r="F135" s="57"/>
    </row>
    <row r="136" spans="1:6" s="42" customFormat="1">
      <c r="A136" s="57"/>
      <c r="B136" s="57"/>
      <c r="C136" s="89"/>
      <c r="D136" s="57"/>
      <c r="E136" s="57"/>
      <c r="F136" s="57"/>
    </row>
    <row r="137" spans="1:6" s="42" customFormat="1">
      <c r="A137" s="57"/>
      <c r="B137" s="57"/>
      <c r="C137" s="89"/>
      <c r="D137" s="57"/>
      <c r="E137" s="57"/>
      <c r="F137" s="57"/>
    </row>
    <row r="138" spans="1:6" s="42" customFormat="1">
      <c r="A138" s="57"/>
      <c r="B138" s="57"/>
      <c r="C138" s="89"/>
      <c r="D138" s="57"/>
      <c r="E138" s="57"/>
      <c r="F138" s="57"/>
    </row>
    <row r="139" spans="1:6" s="42" customFormat="1">
      <c r="A139" s="57"/>
      <c r="B139" s="57"/>
      <c r="C139" s="89"/>
      <c r="D139" s="57"/>
      <c r="E139" s="57"/>
      <c r="F139" s="57"/>
    </row>
    <row r="140" spans="1:6" s="42" customFormat="1">
      <c r="A140" s="57"/>
      <c r="B140" s="57"/>
      <c r="C140" s="89"/>
      <c r="D140" s="57"/>
      <c r="E140" s="57"/>
      <c r="F140" s="57"/>
    </row>
    <row r="141" spans="1:6" s="42" customFormat="1">
      <c r="A141" s="57"/>
      <c r="B141" s="57"/>
      <c r="C141" s="89"/>
      <c r="D141" s="57"/>
      <c r="E141" s="57"/>
      <c r="F141" s="57"/>
    </row>
    <row r="142" spans="1:6" s="42" customFormat="1">
      <c r="A142" s="57"/>
      <c r="B142" s="57"/>
      <c r="C142" s="89"/>
      <c r="D142" s="57"/>
      <c r="E142" s="57"/>
      <c r="F142" s="57"/>
    </row>
    <row r="143" spans="1:6" s="42" customFormat="1">
      <c r="A143" s="57"/>
      <c r="B143" s="57"/>
      <c r="C143" s="89"/>
      <c r="D143" s="57"/>
      <c r="E143" s="57"/>
      <c r="F143" s="57"/>
    </row>
    <row r="144" spans="1:6" s="42" customFormat="1">
      <c r="A144" s="57"/>
      <c r="B144" s="57"/>
      <c r="C144" s="89"/>
      <c r="D144" s="57"/>
      <c r="E144" s="57"/>
      <c r="F144" s="57"/>
    </row>
    <row r="145" spans="1:6" s="42" customFormat="1">
      <c r="A145" s="57"/>
      <c r="B145" s="57"/>
      <c r="C145" s="89"/>
      <c r="D145" s="57"/>
      <c r="E145" s="57"/>
      <c r="F145" s="57"/>
    </row>
    <row r="146" spans="1:6" s="42" customFormat="1">
      <c r="A146" s="57"/>
      <c r="B146" s="57"/>
      <c r="C146" s="89"/>
      <c r="D146" s="57"/>
      <c r="E146" s="57"/>
      <c r="F146" s="57"/>
    </row>
    <row r="147" spans="1:6" s="42" customFormat="1">
      <c r="A147" s="57"/>
      <c r="B147" s="57"/>
      <c r="C147" s="89"/>
      <c r="D147" s="57"/>
      <c r="E147" s="57"/>
      <c r="F147" s="57"/>
    </row>
    <row r="148" spans="1:6" s="42" customFormat="1">
      <c r="A148" s="57"/>
      <c r="B148" s="57"/>
      <c r="C148" s="89"/>
      <c r="D148" s="57"/>
      <c r="E148" s="57"/>
      <c r="F148" s="57"/>
    </row>
    <row r="149" spans="1:6" s="42" customFormat="1">
      <c r="A149" s="57"/>
      <c r="B149" s="57"/>
      <c r="C149" s="89"/>
      <c r="D149" s="57"/>
      <c r="E149" s="57"/>
      <c r="F149" s="57"/>
    </row>
    <row r="150" spans="1:6" s="42" customFormat="1">
      <c r="A150" s="57"/>
      <c r="B150" s="57"/>
      <c r="C150" s="89"/>
      <c r="D150" s="57"/>
      <c r="E150" s="57"/>
      <c r="F150" s="57"/>
    </row>
    <row r="151" spans="1:6" s="42" customFormat="1">
      <c r="A151" s="57"/>
      <c r="B151" s="57"/>
      <c r="C151" s="89"/>
      <c r="D151" s="57"/>
      <c r="E151" s="57"/>
      <c r="F151" s="57"/>
    </row>
    <row r="152" spans="1:6" s="42" customFormat="1">
      <c r="A152" s="57"/>
      <c r="B152" s="57"/>
      <c r="C152" s="89"/>
      <c r="D152" s="57"/>
      <c r="E152" s="57"/>
      <c r="F152" s="57"/>
    </row>
    <row r="153" spans="1:6" s="42" customFormat="1">
      <c r="A153" s="57"/>
      <c r="B153" s="57"/>
      <c r="C153" s="89"/>
      <c r="D153" s="57"/>
      <c r="E153" s="57"/>
      <c r="F153" s="57"/>
    </row>
    <row r="154" spans="1:6" s="42" customFormat="1">
      <c r="A154" s="57"/>
      <c r="B154" s="57"/>
      <c r="C154" s="89"/>
      <c r="D154" s="57"/>
      <c r="E154" s="57"/>
      <c r="F154" s="57"/>
    </row>
    <row r="155" spans="1:6" s="42" customFormat="1">
      <c r="A155" s="57"/>
      <c r="B155" s="57"/>
      <c r="C155" s="89"/>
      <c r="D155" s="57"/>
      <c r="E155" s="57"/>
      <c r="F155" s="57"/>
    </row>
    <row r="156" spans="1:6" s="42" customFormat="1">
      <c r="A156" s="57"/>
      <c r="B156" s="57"/>
      <c r="C156" s="89"/>
      <c r="D156" s="57"/>
      <c r="E156" s="57"/>
      <c r="F156" s="57"/>
    </row>
    <row r="157" spans="1:6" s="42" customFormat="1">
      <c r="A157" s="57"/>
      <c r="B157" s="57"/>
      <c r="C157" s="89"/>
      <c r="D157" s="57"/>
      <c r="E157" s="57"/>
      <c r="F157" s="57"/>
    </row>
    <row r="158" spans="1:6" s="42" customFormat="1">
      <c r="A158" s="57"/>
      <c r="B158" s="57"/>
      <c r="C158" s="89"/>
      <c r="D158" s="57"/>
      <c r="E158" s="57"/>
      <c r="F158" s="57"/>
    </row>
    <row r="159" spans="1:6" s="42" customFormat="1">
      <c r="A159" s="57"/>
      <c r="B159" s="57"/>
      <c r="C159" s="89"/>
      <c r="D159" s="57"/>
      <c r="E159" s="57"/>
      <c r="F159" s="57"/>
    </row>
    <row r="160" spans="1:6" s="42" customFormat="1">
      <c r="A160" s="57"/>
      <c r="B160" s="57"/>
      <c r="C160" s="89"/>
      <c r="D160" s="57"/>
      <c r="E160" s="57"/>
      <c r="F160" s="57"/>
    </row>
    <row r="161" spans="1:6" s="42" customFormat="1">
      <c r="A161" s="57"/>
      <c r="B161" s="57"/>
      <c r="C161" s="89"/>
      <c r="D161" s="57"/>
      <c r="E161" s="57"/>
      <c r="F161" s="57"/>
    </row>
    <row r="162" spans="1:6" s="42" customFormat="1">
      <c r="A162" s="57"/>
      <c r="B162" s="57"/>
      <c r="C162" s="89"/>
      <c r="D162" s="57"/>
      <c r="E162" s="57"/>
      <c r="F162" s="57"/>
    </row>
    <row r="163" spans="1:6" s="42" customFormat="1">
      <c r="A163" s="57"/>
      <c r="B163" s="57"/>
      <c r="C163" s="89"/>
      <c r="D163" s="57"/>
      <c r="E163" s="57"/>
      <c r="F163" s="57"/>
    </row>
    <row r="164" spans="1:6" s="42" customFormat="1">
      <c r="A164" s="57"/>
      <c r="B164" s="57"/>
      <c r="C164" s="89"/>
      <c r="D164" s="57"/>
      <c r="E164" s="57"/>
      <c r="F164" s="57"/>
    </row>
    <row r="165" spans="1:6" s="42" customFormat="1">
      <c r="A165" s="57"/>
      <c r="B165" s="57"/>
      <c r="C165" s="89"/>
      <c r="D165" s="57"/>
      <c r="E165" s="57"/>
      <c r="F165" s="57"/>
    </row>
    <row r="166" spans="1:6" s="42" customFormat="1">
      <c r="A166" s="57"/>
      <c r="B166" s="57"/>
      <c r="C166" s="89"/>
      <c r="D166" s="57"/>
      <c r="E166" s="57"/>
      <c r="F166" s="57"/>
    </row>
    <row r="167" spans="1:6" s="42" customFormat="1">
      <c r="A167" s="57"/>
      <c r="B167" s="57"/>
      <c r="C167" s="89"/>
      <c r="D167" s="57"/>
      <c r="E167" s="57"/>
      <c r="F167" s="57"/>
    </row>
    <row r="168" spans="1:6" s="42" customFormat="1">
      <c r="A168" s="57"/>
      <c r="B168" s="57"/>
      <c r="C168" s="89"/>
      <c r="D168" s="57"/>
      <c r="E168" s="57"/>
      <c r="F168" s="57"/>
    </row>
    <row r="169" spans="1:6" s="42" customFormat="1">
      <c r="A169" s="57"/>
      <c r="B169" s="57"/>
      <c r="C169" s="89"/>
      <c r="D169" s="57"/>
      <c r="E169" s="57"/>
      <c r="F169" s="57"/>
    </row>
    <row r="170" spans="1:6" s="42" customFormat="1">
      <c r="A170" s="57"/>
      <c r="B170" s="57"/>
      <c r="C170" s="89"/>
      <c r="D170" s="57"/>
      <c r="E170" s="57"/>
      <c r="F170" s="57"/>
    </row>
    <row r="171" spans="1:6" s="42" customFormat="1">
      <c r="A171" s="57"/>
      <c r="B171" s="57"/>
      <c r="C171" s="89"/>
      <c r="D171" s="57"/>
      <c r="E171" s="57"/>
      <c r="F171" s="57"/>
    </row>
    <row r="172" spans="1:6" s="42" customFormat="1">
      <c r="A172" s="57"/>
      <c r="B172" s="57"/>
      <c r="C172" s="89"/>
      <c r="D172" s="57"/>
      <c r="E172" s="57"/>
      <c r="F172" s="57"/>
    </row>
    <row r="173" spans="1:6" s="42" customFormat="1">
      <c r="A173" s="57"/>
      <c r="B173" s="57"/>
      <c r="C173" s="89"/>
      <c r="D173" s="57"/>
      <c r="E173" s="57"/>
      <c r="F173" s="57"/>
    </row>
    <row r="174" spans="1:6" s="42" customFormat="1">
      <c r="A174" s="57"/>
      <c r="B174" s="57"/>
      <c r="C174" s="89"/>
      <c r="D174" s="57"/>
      <c r="E174" s="57"/>
      <c r="F174" s="57"/>
    </row>
    <row r="175" spans="1:6" s="42" customFormat="1">
      <c r="A175" s="57"/>
      <c r="B175" s="57"/>
      <c r="C175" s="89"/>
      <c r="D175" s="57"/>
      <c r="E175" s="57"/>
      <c r="F175" s="57"/>
    </row>
    <row r="176" spans="1:6" s="42" customFormat="1">
      <c r="A176" s="57"/>
      <c r="B176" s="57"/>
      <c r="C176" s="89"/>
      <c r="D176" s="57"/>
      <c r="E176" s="57"/>
      <c r="F176" s="57"/>
    </row>
    <row r="177" spans="1:6" s="42" customFormat="1">
      <c r="A177" s="57"/>
      <c r="B177" s="57"/>
      <c r="C177" s="89"/>
      <c r="D177" s="57"/>
      <c r="E177" s="57"/>
      <c r="F177" s="57"/>
    </row>
    <row r="178" spans="1:6" s="42" customFormat="1">
      <c r="A178" s="57"/>
      <c r="B178" s="57"/>
      <c r="C178" s="89"/>
      <c r="D178" s="57"/>
      <c r="E178" s="57"/>
      <c r="F178" s="57"/>
    </row>
    <row r="179" spans="1:6" s="42" customFormat="1">
      <c r="A179" s="57"/>
      <c r="B179" s="57"/>
      <c r="C179" s="89"/>
      <c r="D179" s="57"/>
      <c r="E179" s="57"/>
      <c r="F179" s="57"/>
    </row>
    <row r="180" spans="1:6" s="42" customFormat="1">
      <c r="A180" s="57"/>
      <c r="B180" s="57"/>
      <c r="C180" s="89"/>
      <c r="D180" s="57"/>
      <c r="E180" s="57"/>
      <c r="F180" s="57"/>
    </row>
    <row r="181" spans="1:6" s="42" customFormat="1">
      <c r="A181" s="57"/>
      <c r="B181" s="57"/>
      <c r="C181" s="89"/>
      <c r="D181" s="57"/>
      <c r="E181" s="57"/>
      <c r="F181" s="57"/>
    </row>
    <row r="182" spans="1:6" s="42" customFormat="1">
      <c r="A182" s="57"/>
      <c r="B182" s="57"/>
      <c r="C182" s="89"/>
      <c r="D182" s="57"/>
      <c r="E182" s="57"/>
      <c r="F182" s="57"/>
    </row>
    <row r="183" spans="1:6" s="42" customFormat="1">
      <c r="A183" s="57"/>
      <c r="B183" s="57"/>
      <c r="C183" s="89"/>
      <c r="D183" s="57"/>
      <c r="E183" s="57"/>
      <c r="F183" s="57"/>
    </row>
    <row r="184" spans="1:6" s="42" customFormat="1">
      <c r="A184" s="57"/>
      <c r="B184" s="57"/>
      <c r="C184" s="89"/>
      <c r="D184" s="57"/>
      <c r="E184" s="57"/>
      <c r="F184" s="57"/>
    </row>
    <row r="185" spans="1:6" s="42" customFormat="1">
      <c r="A185" s="57"/>
      <c r="B185" s="57"/>
      <c r="C185" s="89"/>
      <c r="D185" s="57"/>
      <c r="E185" s="57"/>
      <c r="F185" s="57"/>
    </row>
    <row r="186" spans="1:6" s="42" customFormat="1">
      <c r="A186" s="57"/>
      <c r="B186" s="57"/>
      <c r="C186" s="89"/>
      <c r="D186" s="57"/>
      <c r="E186" s="57"/>
      <c r="F186" s="57"/>
    </row>
    <row r="187" spans="1:6" s="42" customFormat="1">
      <c r="A187" s="57"/>
      <c r="B187" s="57"/>
      <c r="C187" s="89"/>
      <c r="D187" s="57"/>
      <c r="E187" s="57"/>
      <c r="F187" s="57"/>
    </row>
    <row r="188" spans="1:6" s="42" customFormat="1">
      <c r="A188" s="57"/>
      <c r="B188" s="57"/>
      <c r="C188" s="89"/>
      <c r="D188" s="57"/>
      <c r="E188" s="57"/>
      <c r="F188" s="57"/>
    </row>
    <row r="189" spans="1:6" s="42" customFormat="1">
      <c r="A189" s="57"/>
      <c r="B189" s="57"/>
      <c r="C189" s="89"/>
      <c r="D189" s="57"/>
      <c r="E189" s="57"/>
      <c r="F189" s="57"/>
    </row>
    <row r="190" spans="1:6" s="42" customFormat="1">
      <c r="A190" s="57"/>
      <c r="B190" s="57"/>
      <c r="C190" s="89"/>
      <c r="D190" s="57"/>
      <c r="E190" s="57"/>
      <c r="F190" s="57"/>
    </row>
    <row r="191" spans="1:6" s="42" customFormat="1">
      <c r="A191" s="57"/>
      <c r="B191" s="57"/>
      <c r="C191" s="89"/>
      <c r="D191" s="57"/>
      <c r="E191" s="57"/>
      <c r="F191" s="57"/>
    </row>
    <row r="192" spans="1:6" s="42" customFormat="1">
      <c r="A192" s="57"/>
      <c r="B192" s="57"/>
      <c r="C192" s="89"/>
      <c r="D192" s="57"/>
      <c r="E192" s="57"/>
      <c r="F192" s="57"/>
    </row>
    <row r="193" spans="1:6" s="42" customFormat="1">
      <c r="A193" s="57"/>
      <c r="B193" s="57"/>
      <c r="C193" s="89"/>
      <c r="D193" s="57"/>
      <c r="E193" s="57"/>
      <c r="F193" s="57"/>
    </row>
    <row r="194" spans="1:6" s="42" customFormat="1">
      <c r="A194" s="57"/>
      <c r="B194" s="57"/>
      <c r="C194" s="89"/>
      <c r="D194" s="57"/>
      <c r="E194" s="57"/>
      <c r="F194" s="57"/>
    </row>
    <row r="195" spans="1:6" s="42" customFormat="1">
      <c r="A195" s="57"/>
      <c r="B195" s="57"/>
      <c r="C195" s="89"/>
      <c r="D195" s="57"/>
      <c r="E195" s="57"/>
      <c r="F195" s="57"/>
    </row>
    <row r="196" spans="1:6" s="42" customFormat="1">
      <c r="A196" s="57"/>
      <c r="B196" s="57"/>
      <c r="C196" s="89"/>
      <c r="D196" s="57"/>
      <c r="E196" s="57"/>
      <c r="F196" s="57"/>
    </row>
    <row r="197" spans="1:6" s="42" customFormat="1">
      <c r="A197" s="57"/>
      <c r="B197" s="57"/>
      <c r="C197" s="89"/>
      <c r="D197" s="57"/>
      <c r="E197" s="57"/>
      <c r="F197" s="57"/>
    </row>
    <row r="198" spans="1:6" s="42" customFormat="1">
      <c r="A198" s="57"/>
      <c r="B198" s="57"/>
      <c r="C198" s="89"/>
      <c r="D198" s="57"/>
      <c r="E198" s="57"/>
      <c r="F198" s="57"/>
    </row>
    <row r="199" spans="1:6" s="42" customFormat="1">
      <c r="A199" s="57"/>
      <c r="B199" s="57"/>
      <c r="C199" s="89"/>
      <c r="D199" s="57"/>
      <c r="E199" s="57"/>
      <c r="F199" s="57"/>
    </row>
    <row r="200" spans="1:6" s="42" customFormat="1">
      <c r="A200" s="57"/>
      <c r="B200" s="57"/>
      <c r="C200" s="89"/>
      <c r="D200" s="57"/>
      <c r="E200" s="57"/>
      <c r="F200" s="57"/>
    </row>
    <row r="201" spans="1:6" s="42" customFormat="1">
      <c r="A201" s="57"/>
      <c r="B201" s="57"/>
      <c r="C201" s="89"/>
      <c r="D201" s="57"/>
      <c r="E201" s="57"/>
      <c r="F201" s="57"/>
    </row>
    <row r="202" spans="1:6" s="42" customFormat="1">
      <c r="A202" s="57"/>
      <c r="B202" s="57"/>
      <c r="C202" s="89"/>
      <c r="D202" s="57"/>
      <c r="E202" s="57"/>
      <c r="F202" s="57"/>
    </row>
    <row r="203" spans="1:6" s="42" customFormat="1">
      <c r="A203" s="57"/>
      <c r="B203" s="57"/>
      <c r="C203" s="89"/>
      <c r="D203" s="57"/>
      <c r="E203" s="57"/>
      <c r="F203" s="57"/>
    </row>
    <row r="204" spans="1:6" s="42" customFormat="1">
      <c r="A204" s="57"/>
      <c r="B204" s="57"/>
      <c r="C204" s="89"/>
      <c r="D204" s="57"/>
      <c r="E204" s="57"/>
      <c r="F204" s="57"/>
    </row>
    <row r="205" spans="1:6" s="42" customFormat="1">
      <c r="A205" s="57"/>
      <c r="B205" s="57"/>
      <c r="C205" s="89"/>
      <c r="D205" s="57"/>
      <c r="E205" s="57"/>
      <c r="F205" s="57"/>
    </row>
    <row r="206" spans="1:6" s="42" customFormat="1">
      <c r="A206" s="57"/>
      <c r="B206" s="57"/>
      <c r="C206" s="89"/>
      <c r="D206" s="57"/>
      <c r="E206" s="57"/>
      <c r="F206" s="57"/>
    </row>
    <row r="207" spans="1:6" s="42" customFormat="1">
      <c r="A207" s="57"/>
      <c r="B207" s="57"/>
      <c r="C207" s="89"/>
      <c r="D207" s="57"/>
      <c r="E207" s="57"/>
      <c r="F207" s="57"/>
    </row>
    <row r="208" spans="1:6" s="42" customFormat="1">
      <c r="A208" s="57"/>
      <c r="B208" s="57"/>
      <c r="C208" s="89"/>
      <c r="D208" s="57"/>
      <c r="E208" s="57"/>
      <c r="F208" s="57"/>
    </row>
    <row r="209" spans="1:6" s="42" customFormat="1">
      <c r="A209" s="57"/>
      <c r="B209" s="57"/>
      <c r="C209" s="89"/>
      <c r="D209" s="57"/>
      <c r="E209" s="57"/>
      <c r="F209" s="57"/>
    </row>
    <row r="210" spans="1:6" s="42" customFormat="1">
      <c r="A210" s="57"/>
      <c r="B210" s="57"/>
      <c r="C210" s="89"/>
      <c r="D210" s="57"/>
      <c r="E210" s="57"/>
      <c r="F210" s="57"/>
    </row>
    <row r="211" spans="1:6" s="42" customFormat="1">
      <c r="A211" s="57"/>
      <c r="B211" s="57"/>
      <c r="C211" s="89"/>
      <c r="D211" s="57"/>
      <c r="E211" s="57"/>
      <c r="F211" s="57"/>
    </row>
    <row r="212" spans="1:6" s="42" customFormat="1">
      <c r="A212" s="57"/>
      <c r="B212" s="57"/>
      <c r="C212" s="89"/>
      <c r="D212" s="57"/>
      <c r="E212" s="57"/>
      <c r="F212" s="57"/>
    </row>
    <row r="213" spans="1:6" s="42" customFormat="1">
      <c r="A213" s="57"/>
      <c r="B213" s="57"/>
      <c r="C213" s="89"/>
      <c r="D213" s="57"/>
      <c r="E213" s="57"/>
      <c r="F213" s="57"/>
    </row>
    <row r="214" spans="1:6" s="42" customFormat="1">
      <c r="A214" s="57"/>
      <c r="B214" s="57"/>
      <c r="C214" s="89"/>
      <c r="D214" s="57"/>
      <c r="E214" s="57"/>
      <c r="F214" s="57"/>
    </row>
    <row r="215" spans="1:6" s="42" customFormat="1">
      <c r="A215" s="57"/>
      <c r="B215" s="57"/>
      <c r="C215" s="89"/>
      <c r="D215" s="57"/>
      <c r="E215" s="57"/>
      <c r="F215" s="57"/>
    </row>
    <row r="216" spans="1:6" s="42" customFormat="1">
      <c r="A216" s="57"/>
      <c r="B216" s="57"/>
      <c r="C216" s="89"/>
      <c r="D216" s="57"/>
      <c r="E216" s="57"/>
      <c r="F216" s="57"/>
    </row>
    <row r="217" spans="1:6" s="42" customFormat="1">
      <c r="A217" s="57"/>
      <c r="B217" s="57"/>
      <c r="C217" s="89"/>
      <c r="D217" s="57"/>
      <c r="E217" s="57"/>
      <c r="F217" s="57"/>
    </row>
    <row r="218" spans="1:6" s="42" customFormat="1">
      <c r="A218" s="57"/>
      <c r="B218" s="57"/>
      <c r="C218" s="89"/>
      <c r="D218" s="57"/>
      <c r="E218" s="57"/>
      <c r="F218" s="57"/>
    </row>
    <row r="219" spans="1:6" s="42" customFormat="1">
      <c r="A219" s="57"/>
      <c r="B219" s="57"/>
      <c r="C219" s="89"/>
      <c r="D219" s="57"/>
      <c r="E219" s="57"/>
      <c r="F219" s="57"/>
    </row>
    <row r="220" spans="1:6" s="42" customFormat="1">
      <c r="A220" s="57"/>
      <c r="B220" s="57"/>
      <c r="C220" s="89"/>
      <c r="D220" s="57"/>
      <c r="E220" s="57"/>
      <c r="F220" s="57"/>
    </row>
    <row r="221" spans="1:6" s="42" customFormat="1">
      <c r="A221" s="57"/>
      <c r="B221" s="57"/>
      <c r="C221" s="89"/>
      <c r="D221" s="57"/>
      <c r="E221" s="57"/>
      <c r="F221" s="57"/>
    </row>
    <row r="222" spans="1:6" s="42" customFormat="1">
      <c r="A222" s="57"/>
      <c r="B222" s="57"/>
      <c r="C222" s="89"/>
      <c r="D222" s="57"/>
      <c r="E222" s="57"/>
      <c r="F222" s="57"/>
    </row>
    <row r="223" spans="1:6" s="42" customFormat="1">
      <c r="A223" s="57"/>
      <c r="B223" s="57"/>
      <c r="C223" s="89"/>
      <c r="D223" s="57"/>
      <c r="E223" s="57"/>
      <c r="F223" s="57"/>
    </row>
    <row r="224" spans="1:6" s="42" customFormat="1">
      <c r="A224" s="57"/>
      <c r="B224" s="57"/>
      <c r="C224" s="89"/>
      <c r="D224" s="57"/>
      <c r="E224" s="57"/>
      <c r="F224" s="57"/>
    </row>
    <row r="225" spans="1:6" s="42" customFormat="1">
      <c r="A225" s="57"/>
      <c r="B225" s="57"/>
      <c r="C225" s="89"/>
      <c r="D225" s="57"/>
      <c r="E225" s="57"/>
      <c r="F225" s="57"/>
    </row>
    <row r="226" spans="1:6" s="42" customFormat="1">
      <c r="A226" s="57"/>
      <c r="B226" s="57"/>
      <c r="C226" s="89"/>
      <c r="D226" s="57"/>
      <c r="E226" s="57"/>
      <c r="F226" s="57"/>
    </row>
    <row r="227" spans="1:6" s="42" customFormat="1">
      <c r="A227" s="57"/>
      <c r="B227" s="57"/>
      <c r="C227" s="89"/>
      <c r="D227" s="57"/>
      <c r="E227" s="57"/>
      <c r="F227" s="57"/>
    </row>
    <row r="228" spans="1:6" s="42" customFormat="1">
      <c r="A228" s="57"/>
      <c r="B228" s="57"/>
      <c r="C228" s="89"/>
      <c r="D228" s="57"/>
      <c r="E228" s="57"/>
      <c r="F228" s="57"/>
    </row>
    <row r="229" spans="1:6" s="42" customFormat="1">
      <c r="A229" s="57"/>
      <c r="B229" s="57"/>
      <c r="C229" s="89"/>
      <c r="D229" s="57"/>
      <c r="E229" s="57"/>
      <c r="F229" s="57"/>
    </row>
    <row r="230" spans="1:6" s="42" customFormat="1">
      <c r="A230" s="57"/>
      <c r="B230" s="57"/>
      <c r="C230" s="89"/>
      <c r="D230" s="57"/>
      <c r="E230" s="57"/>
      <c r="F230" s="57"/>
    </row>
    <row r="231" spans="1:6" s="42" customFormat="1">
      <c r="A231" s="57"/>
      <c r="B231" s="57"/>
      <c r="C231" s="89"/>
      <c r="D231" s="57"/>
      <c r="E231" s="57"/>
      <c r="F231" s="57"/>
    </row>
    <row r="232" spans="1:6" s="42" customFormat="1">
      <c r="A232" s="57"/>
      <c r="B232" s="57"/>
      <c r="C232" s="89"/>
      <c r="D232" s="57"/>
      <c r="E232" s="57"/>
      <c r="F232" s="57"/>
    </row>
    <row r="233" spans="1:6" s="42" customFormat="1">
      <c r="A233" s="57"/>
      <c r="B233" s="57"/>
      <c r="C233" s="89"/>
      <c r="D233" s="57"/>
      <c r="E233" s="57"/>
      <c r="F233" s="57"/>
    </row>
    <row r="234" spans="1:6" s="42" customFormat="1">
      <c r="A234" s="57"/>
      <c r="B234" s="57"/>
      <c r="C234" s="89"/>
      <c r="D234" s="57"/>
      <c r="E234" s="57"/>
      <c r="F234" s="57"/>
    </row>
    <row r="235" spans="1:6" s="42" customFormat="1">
      <c r="A235" s="57"/>
      <c r="B235" s="57"/>
      <c r="C235" s="89"/>
      <c r="D235" s="57"/>
      <c r="E235" s="57"/>
      <c r="F235" s="57"/>
    </row>
    <row r="236" spans="1:6" s="42" customFormat="1">
      <c r="A236" s="57"/>
      <c r="B236" s="57"/>
      <c r="C236" s="89"/>
      <c r="D236" s="57"/>
      <c r="E236" s="57"/>
      <c r="F236" s="57"/>
    </row>
    <row r="237" spans="1:6" s="42" customFormat="1">
      <c r="A237" s="57"/>
      <c r="B237" s="57"/>
      <c r="C237" s="89"/>
      <c r="D237" s="57"/>
      <c r="E237" s="57"/>
      <c r="F237" s="57"/>
    </row>
    <row r="238" spans="1:6" s="42" customFormat="1">
      <c r="A238" s="57"/>
      <c r="B238" s="57"/>
      <c r="C238" s="89"/>
      <c r="D238" s="57"/>
      <c r="E238" s="57"/>
      <c r="F238" s="57"/>
    </row>
    <row r="239" spans="1:6" s="42" customFormat="1">
      <c r="A239" s="57"/>
      <c r="B239" s="57"/>
      <c r="C239" s="89"/>
      <c r="D239" s="57"/>
      <c r="E239" s="57"/>
      <c r="F239" s="57"/>
    </row>
    <row r="240" spans="1:6" s="42" customFormat="1">
      <c r="A240" s="57"/>
      <c r="B240" s="57"/>
      <c r="C240" s="89"/>
      <c r="D240" s="57"/>
      <c r="E240" s="57"/>
      <c r="F240" s="57"/>
    </row>
    <row r="241" spans="1:6" s="42" customFormat="1">
      <c r="A241" s="57"/>
      <c r="B241" s="57"/>
      <c r="C241" s="89"/>
      <c r="D241" s="57"/>
      <c r="E241" s="57"/>
      <c r="F241" s="57"/>
    </row>
    <row r="242" spans="1:6" s="42" customFormat="1">
      <c r="A242" s="57"/>
      <c r="B242" s="57"/>
      <c r="C242" s="89"/>
      <c r="D242" s="57"/>
      <c r="E242" s="57"/>
      <c r="F242" s="57"/>
    </row>
    <row r="243" spans="1:6" s="42" customFormat="1">
      <c r="A243" s="57"/>
      <c r="B243" s="57"/>
      <c r="C243" s="89"/>
      <c r="D243" s="57"/>
      <c r="E243" s="57"/>
      <c r="F243" s="57"/>
    </row>
    <row r="244" spans="1:6" s="42" customFormat="1">
      <c r="A244" s="57"/>
      <c r="B244" s="57"/>
      <c r="C244" s="89"/>
      <c r="D244" s="57"/>
      <c r="E244" s="57"/>
      <c r="F244" s="57"/>
    </row>
    <row r="245" spans="1:6" s="42" customFormat="1">
      <c r="A245" s="57"/>
      <c r="B245" s="57"/>
      <c r="C245" s="89"/>
      <c r="D245" s="57"/>
      <c r="E245" s="57"/>
      <c r="F245" s="57"/>
    </row>
    <row r="246" spans="1:6" s="42" customFormat="1">
      <c r="A246" s="57"/>
      <c r="B246" s="57"/>
      <c r="C246" s="89"/>
      <c r="D246" s="57"/>
      <c r="E246" s="57"/>
      <c r="F246" s="57"/>
    </row>
    <row r="247" spans="1:6" s="42" customFormat="1">
      <c r="A247" s="57"/>
      <c r="B247" s="57"/>
      <c r="C247" s="89"/>
      <c r="D247" s="57"/>
      <c r="E247" s="57"/>
      <c r="F247" s="57"/>
    </row>
    <row r="248" spans="1:6" s="42" customFormat="1">
      <c r="A248" s="57"/>
      <c r="B248" s="57"/>
      <c r="C248" s="89"/>
      <c r="D248" s="57"/>
      <c r="E248" s="57"/>
      <c r="F248" s="57"/>
    </row>
    <row r="249" spans="1:6" s="42" customFormat="1">
      <c r="A249" s="57"/>
      <c r="B249" s="57"/>
      <c r="C249" s="89"/>
      <c r="D249" s="57"/>
      <c r="E249" s="57"/>
      <c r="F249" s="57"/>
    </row>
    <row r="250" spans="1:6" s="42" customFormat="1">
      <c r="A250" s="57"/>
      <c r="B250" s="57"/>
      <c r="C250" s="89"/>
      <c r="D250" s="57"/>
      <c r="E250" s="57"/>
      <c r="F250" s="57"/>
    </row>
    <row r="251" spans="1:6" s="42" customFormat="1">
      <c r="A251" s="57"/>
      <c r="B251" s="57"/>
      <c r="C251" s="89"/>
      <c r="D251" s="57"/>
      <c r="E251" s="57"/>
      <c r="F251" s="57"/>
    </row>
    <row r="252" spans="1:6" s="42" customFormat="1">
      <c r="A252" s="57"/>
      <c r="B252" s="57"/>
      <c r="C252" s="89"/>
      <c r="D252" s="57"/>
      <c r="E252" s="57"/>
      <c r="F252" s="57"/>
    </row>
    <row r="253" spans="1:6" s="42" customFormat="1">
      <c r="A253" s="57"/>
      <c r="B253" s="57"/>
      <c r="C253" s="89"/>
      <c r="D253" s="57"/>
      <c r="E253" s="57"/>
      <c r="F253" s="57"/>
    </row>
    <row r="254" spans="1:6" s="42" customFormat="1">
      <c r="A254" s="57"/>
      <c r="B254" s="57"/>
      <c r="C254" s="89"/>
      <c r="D254" s="57"/>
      <c r="E254" s="57"/>
      <c r="F254" s="57"/>
    </row>
    <row r="255" spans="1:6" s="42" customFormat="1">
      <c r="A255" s="57"/>
      <c r="B255" s="57"/>
      <c r="C255" s="89"/>
      <c r="D255" s="57"/>
      <c r="E255" s="57"/>
      <c r="F255" s="57"/>
    </row>
    <row r="256" spans="1:6" s="42" customFormat="1">
      <c r="A256" s="57"/>
      <c r="B256" s="57"/>
      <c r="C256" s="89"/>
      <c r="D256" s="57"/>
      <c r="E256" s="57"/>
      <c r="F256" s="57"/>
    </row>
    <row r="257" spans="1:6" s="42" customFormat="1">
      <c r="A257" s="57"/>
      <c r="B257" s="57"/>
      <c r="C257" s="89"/>
      <c r="D257" s="57"/>
      <c r="E257" s="57"/>
      <c r="F257" s="57"/>
    </row>
    <row r="258" spans="1:6" s="42" customFormat="1">
      <c r="A258" s="57"/>
      <c r="B258" s="57"/>
      <c r="C258" s="89"/>
      <c r="D258" s="57"/>
      <c r="E258" s="57"/>
      <c r="F258" s="57"/>
    </row>
    <row r="259" spans="1:6" s="42" customFormat="1">
      <c r="A259" s="57"/>
      <c r="B259" s="57"/>
      <c r="C259" s="89"/>
      <c r="D259" s="57"/>
      <c r="E259" s="57"/>
      <c r="F259" s="57"/>
    </row>
    <row r="260" spans="1:6" s="42" customFormat="1">
      <c r="A260" s="57"/>
      <c r="B260" s="57"/>
      <c r="C260" s="89"/>
      <c r="D260" s="57"/>
      <c r="E260" s="57"/>
      <c r="F260" s="57"/>
    </row>
    <row r="261" spans="1:6" s="42" customFormat="1">
      <c r="A261" s="57"/>
      <c r="B261" s="57"/>
      <c r="C261" s="89"/>
      <c r="D261" s="57"/>
      <c r="E261" s="57"/>
      <c r="F261" s="57"/>
    </row>
    <row r="262" spans="1:6" s="42" customFormat="1">
      <c r="A262" s="57"/>
      <c r="B262" s="57"/>
      <c r="C262" s="89"/>
      <c r="D262" s="57"/>
      <c r="E262" s="57"/>
      <c r="F262" s="57"/>
    </row>
    <row r="263" spans="1:6" s="42" customFormat="1">
      <c r="A263" s="57"/>
      <c r="B263" s="57"/>
      <c r="C263" s="89"/>
      <c r="D263" s="57"/>
      <c r="E263" s="57"/>
      <c r="F263" s="57"/>
    </row>
    <row r="264" spans="1:6" s="42" customFormat="1">
      <c r="A264" s="57"/>
      <c r="B264" s="57"/>
      <c r="C264" s="89"/>
      <c r="D264" s="57"/>
      <c r="E264" s="57"/>
      <c r="F264" s="57"/>
    </row>
    <row r="265" spans="1:6" s="42" customFormat="1">
      <c r="A265" s="57"/>
      <c r="B265" s="57"/>
      <c r="C265" s="89"/>
      <c r="D265" s="57"/>
      <c r="E265" s="57"/>
      <c r="F265" s="57"/>
    </row>
    <row r="266" spans="1:6" s="42" customFormat="1">
      <c r="A266" s="57"/>
      <c r="B266" s="57"/>
      <c r="C266" s="89"/>
      <c r="D266" s="57"/>
      <c r="E266" s="57"/>
      <c r="F266" s="57"/>
    </row>
    <row r="267" spans="1:6" s="42" customFormat="1">
      <c r="A267" s="57"/>
      <c r="B267" s="57"/>
      <c r="C267" s="89"/>
      <c r="D267" s="57"/>
      <c r="E267" s="57"/>
      <c r="F267" s="57"/>
    </row>
    <row r="268" spans="1:6" s="42" customFormat="1">
      <c r="A268" s="57"/>
      <c r="B268" s="57"/>
      <c r="C268" s="89"/>
      <c r="D268" s="57"/>
      <c r="E268" s="57"/>
      <c r="F268" s="57"/>
    </row>
    <row r="269" spans="1:6" s="42" customFormat="1">
      <c r="A269" s="57"/>
      <c r="B269" s="57"/>
      <c r="C269" s="89"/>
      <c r="D269" s="57"/>
      <c r="E269" s="57"/>
      <c r="F269" s="57"/>
    </row>
    <row r="270" spans="1:6" s="42" customFormat="1">
      <c r="A270" s="57"/>
      <c r="B270" s="57"/>
      <c r="C270" s="89"/>
      <c r="D270" s="57"/>
      <c r="E270" s="57"/>
      <c r="F270" s="57"/>
    </row>
    <row r="271" spans="1:6" s="42" customFormat="1">
      <c r="A271" s="57"/>
      <c r="B271" s="57"/>
      <c r="C271" s="89"/>
      <c r="D271" s="57"/>
      <c r="E271" s="57"/>
      <c r="F271" s="57"/>
    </row>
    <row r="272" spans="1:6" s="42" customFormat="1">
      <c r="A272" s="57"/>
      <c r="B272" s="57"/>
      <c r="C272" s="89"/>
      <c r="D272" s="57"/>
      <c r="E272" s="57"/>
      <c r="F272" s="57"/>
    </row>
    <row r="273" spans="1:6" s="42" customFormat="1">
      <c r="A273" s="57"/>
      <c r="B273" s="57"/>
      <c r="C273" s="89"/>
      <c r="D273" s="57"/>
      <c r="E273" s="57"/>
      <c r="F273" s="57"/>
    </row>
    <row r="274" spans="1:6" s="42" customFormat="1">
      <c r="A274" s="57"/>
      <c r="B274" s="57"/>
      <c r="C274" s="89"/>
      <c r="D274" s="57"/>
      <c r="E274" s="57"/>
      <c r="F274" s="57"/>
    </row>
    <row r="275" spans="1:6" s="42" customFormat="1">
      <c r="A275" s="57"/>
      <c r="B275" s="57"/>
      <c r="C275" s="89"/>
      <c r="D275" s="57"/>
      <c r="E275" s="57"/>
      <c r="F275" s="57"/>
    </row>
    <row r="276" spans="1:6" s="42" customFormat="1">
      <c r="A276" s="57"/>
      <c r="B276" s="57"/>
      <c r="C276" s="89"/>
      <c r="D276" s="57"/>
      <c r="E276" s="57"/>
      <c r="F276" s="57"/>
    </row>
    <row r="277" spans="1:6" s="42" customFormat="1">
      <c r="A277" s="57"/>
      <c r="B277" s="57"/>
      <c r="C277" s="89"/>
      <c r="D277" s="57"/>
      <c r="E277" s="57"/>
      <c r="F277" s="57"/>
    </row>
    <row r="278" spans="1:6" s="42" customFormat="1">
      <c r="A278" s="57"/>
      <c r="B278" s="57"/>
      <c r="C278" s="89"/>
      <c r="D278" s="57"/>
      <c r="E278" s="57"/>
      <c r="F278" s="57"/>
    </row>
    <row r="279" spans="1:6" s="42" customFormat="1">
      <c r="A279" s="57"/>
      <c r="B279" s="57"/>
      <c r="C279" s="89"/>
      <c r="D279" s="57"/>
      <c r="E279" s="57"/>
      <c r="F279" s="57"/>
    </row>
    <row r="280" spans="1:6" s="42" customFormat="1">
      <c r="A280" s="57"/>
      <c r="B280" s="57"/>
      <c r="C280" s="89"/>
      <c r="D280" s="57"/>
      <c r="E280" s="57"/>
      <c r="F280" s="57"/>
    </row>
    <row r="281" spans="1:6" s="42" customFormat="1">
      <c r="A281" s="57"/>
      <c r="B281" s="57"/>
      <c r="C281" s="89"/>
      <c r="D281" s="57"/>
      <c r="E281" s="57"/>
      <c r="F281" s="57"/>
    </row>
    <row r="282" spans="1:6" s="42" customFormat="1">
      <c r="A282" s="57"/>
      <c r="B282" s="57"/>
      <c r="C282" s="89"/>
      <c r="D282" s="57"/>
      <c r="E282" s="57"/>
      <c r="F282" s="57"/>
    </row>
    <row r="283" spans="1:6" s="42" customFormat="1">
      <c r="A283" s="57"/>
      <c r="B283" s="57"/>
      <c r="C283" s="89"/>
      <c r="D283" s="57"/>
      <c r="E283" s="57"/>
      <c r="F283" s="57"/>
    </row>
    <row r="284" spans="1:6" s="42" customFormat="1">
      <c r="A284" s="57"/>
      <c r="B284" s="57"/>
      <c r="C284" s="89"/>
      <c r="D284" s="57"/>
      <c r="E284" s="57"/>
      <c r="F284" s="57"/>
    </row>
    <row r="285" spans="1:6" s="42" customFormat="1">
      <c r="A285" s="57"/>
      <c r="B285" s="57"/>
      <c r="C285" s="89"/>
      <c r="D285" s="57"/>
      <c r="E285" s="57"/>
      <c r="F285" s="57"/>
    </row>
    <row r="286" spans="1:6" s="42" customFormat="1">
      <c r="A286" s="57"/>
      <c r="B286" s="57"/>
      <c r="C286" s="89"/>
      <c r="D286" s="57"/>
      <c r="E286" s="57"/>
      <c r="F286" s="57"/>
    </row>
    <row r="287" spans="1:6" s="42" customFormat="1">
      <c r="A287" s="57"/>
      <c r="B287" s="57"/>
      <c r="C287" s="89"/>
      <c r="D287" s="57"/>
      <c r="E287" s="57"/>
      <c r="F287" s="57"/>
    </row>
    <row r="288" spans="1:6" s="42" customFormat="1">
      <c r="A288" s="57"/>
      <c r="B288" s="57"/>
      <c r="C288" s="89"/>
      <c r="D288" s="57"/>
      <c r="E288" s="57"/>
      <c r="F288" s="57"/>
    </row>
    <row r="289" spans="1:6" s="42" customFormat="1">
      <c r="A289" s="57"/>
      <c r="B289" s="57"/>
      <c r="C289" s="89"/>
      <c r="D289" s="57"/>
      <c r="E289" s="57"/>
      <c r="F289" s="57"/>
    </row>
    <row r="290" spans="1:6" s="42" customFormat="1">
      <c r="A290" s="57"/>
      <c r="B290" s="57"/>
      <c r="C290" s="89"/>
      <c r="D290" s="57"/>
      <c r="E290" s="57"/>
      <c r="F290" s="57"/>
    </row>
    <row r="291" spans="1:6" s="42" customFormat="1">
      <c r="A291" s="57"/>
      <c r="B291" s="57"/>
      <c r="C291" s="89"/>
      <c r="D291" s="57"/>
      <c r="E291" s="57"/>
      <c r="F291" s="57"/>
    </row>
    <row r="292" spans="1:6" s="42" customFormat="1">
      <c r="A292" s="57"/>
      <c r="B292" s="57"/>
      <c r="C292" s="89"/>
      <c r="D292" s="57"/>
      <c r="E292" s="57"/>
      <c r="F292" s="57"/>
    </row>
    <row r="293" spans="1:6" s="42" customFormat="1">
      <c r="A293" s="57"/>
      <c r="B293" s="57"/>
      <c r="C293" s="89"/>
      <c r="D293" s="57"/>
      <c r="E293" s="57"/>
      <c r="F293" s="57"/>
    </row>
    <row r="294" spans="1:6" s="42" customFormat="1">
      <c r="A294" s="57"/>
      <c r="B294" s="57"/>
      <c r="C294" s="89"/>
      <c r="D294" s="57"/>
      <c r="E294" s="57"/>
      <c r="F294" s="57"/>
    </row>
    <row r="295" spans="1:6" s="42" customFormat="1">
      <c r="A295" s="57"/>
      <c r="B295" s="57"/>
      <c r="C295" s="89"/>
      <c r="D295" s="57"/>
      <c r="E295" s="57"/>
      <c r="F295" s="57"/>
    </row>
    <row r="296" spans="1:6" s="42" customFormat="1">
      <c r="A296" s="57"/>
      <c r="B296" s="57"/>
      <c r="C296" s="89"/>
      <c r="D296" s="57"/>
      <c r="E296" s="57"/>
      <c r="F296" s="57"/>
    </row>
    <row r="297" spans="1:6" s="42" customFormat="1">
      <c r="A297" s="57"/>
      <c r="B297" s="57"/>
      <c r="C297" s="89"/>
      <c r="D297" s="57"/>
      <c r="E297" s="57"/>
      <c r="F297" s="57"/>
    </row>
    <row r="298" spans="1:6" s="42" customFormat="1">
      <c r="A298" s="57"/>
      <c r="B298" s="57"/>
      <c r="C298" s="89"/>
      <c r="D298" s="57"/>
      <c r="E298" s="57"/>
      <c r="F298" s="57"/>
    </row>
    <row r="299" spans="1:6" s="42" customFormat="1">
      <c r="A299" s="57"/>
      <c r="B299" s="57"/>
      <c r="C299" s="89"/>
      <c r="D299" s="57"/>
      <c r="E299" s="57"/>
      <c r="F299" s="57"/>
    </row>
    <row r="300" spans="1:6" s="42" customFormat="1">
      <c r="A300" s="57"/>
      <c r="B300" s="57"/>
      <c r="C300" s="89"/>
      <c r="D300" s="57"/>
      <c r="E300" s="57"/>
      <c r="F300" s="57"/>
    </row>
    <row r="301" spans="1:6" s="42" customFormat="1">
      <c r="A301" s="57"/>
      <c r="B301" s="57"/>
      <c r="C301" s="89"/>
      <c r="D301" s="57"/>
      <c r="E301" s="57"/>
      <c r="F301" s="57"/>
    </row>
    <row r="302" spans="1:6" s="42" customFormat="1">
      <c r="A302" s="57"/>
      <c r="B302" s="57"/>
      <c r="C302" s="89"/>
      <c r="D302" s="57"/>
      <c r="E302" s="57"/>
      <c r="F302" s="57"/>
    </row>
    <row r="303" spans="1:6" s="42" customFormat="1">
      <c r="A303" s="57"/>
      <c r="B303" s="57"/>
      <c r="C303" s="89"/>
      <c r="D303" s="57"/>
      <c r="E303" s="57"/>
      <c r="F303" s="57"/>
    </row>
    <row r="304" spans="1:6" s="42" customFormat="1">
      <c r="A304" s="57"/>
      <c r="B304" s="57"/>
      <c r="C304" s="89"/>
      <c r="D304" s="57"/>
      <c r="E304" s="57"/>
      <c r="F304" s="57"/>
    </row>
    <row r="305" spans="1:6" s="42" customFormat="1">
      <c r="A305" s="57"/>
      <c r="B305" s="57"/>
      <c r="C305" s="89"/>
      <c r="D305" s="57"/>
      <c r="E305" s="57"/>
      <c r="F305" s="57"/>
    </row>
    <row r="306" spans="1:6" s="42" customFormat="1">
      <c r="A306" s="57"/>
      <c r="B306" s="57"/>
      <c r="C306" s="89"/>
      <c r="D306" s="57"/>
      <c r="E306" s="57"/>
      <c r="F306" s="57"/>
    </row>
    <row r="307" spans="1:6" s="42" customFormat="1">
      <c r="A307" s="57"/>
      <c r="B307" s="57"/>
      <c r="C307" s="89"/>
      <c r="D307" s="57"/>
      <c r="E307" s="57"/>
      <c r="F307" s="57"/>
    </row>
    <row r="308" spans="1:6" s="42" customFormat="1">
      <c r="A308" s="57"/>
      <c r="B308" s="57"/>
      <c r="C308" s="89"/>
      <c r="D308" s="57"/>
      <c r="E308" s="57"/>
      <c r="F308" s="57"/>
    </row>
    <row r="309" spans="1:6" s="42" customFormat="1">
      <c r="A309" s="57"/>
      <c r="B309" s="57"/>
      <c r="C309" s="89"/>
      <c r="D309" s="57"/>
      <c r="E309" s="57"/>
      <c r="F309" s="57"/>
    </row>
    <row r="310" spans="1:6" s="42" customFormat="1">
      <c r="A310" s="57"/>
      <c r="B310" s="57"/>
      <c r="C310" s="89"/>
      <c r="D310" s="57"/>
      <c r="E310" s="57"/>
      <c r="F310" s="57"/>
    </row>
    <row r="311" spans="1:6" s="42" customFormat="1">
      <c r="A311" s="57"/>
      <c r="B311" s="57"/>
      <c r="C311" s="89"/>
      <c r="D311" s="57"/>
      <c r="E311" s="57"/>
      <c r="F311" s="57"/>
    </row>
    <row r="312" spans="1:6" s="42" customFormat="1">
      <c r="A312" s="57"/>
      <c r="B312" s="57"/>
      <c r="C312" s="89"/>
      <c r="D312" s="57"/>
      <c r="E312" s="57"/>
      <c r="F312" s="57"/>
    </row>
    <row r="313" spans="1:6" s="42" customFormat="1">
      <c r="A313" s="57"/>
      <c r="B313" s="57"/>
      <c r="C313" s="89"/>
      <c r="D313" s="57"/>
      <c r="E313" s="57"/>
      <c r="F313" s="57"/>
    </row>
    <row r="314" spans="1:6" s="42" customFormat="1">
      <c r="A314" s="57"/>
      <c r="B314" s="57"/>
      <c r="C314" s="89"/>
      <c r="D314" s="57"/>
      <c r="E314" s="57"/>
      <c r="F314" s="57"/>
    </row>
    <row r="315" spans="1:6" s="42" customFormat="1">
      <c r="A315" s="57"/>
      <c r="B315" s="57"/>
      <c r="C315" s="89"/>
      <c r="D315" s="57"/>
      <c r="E315" s="57"/>
      <c r="F315" s="57"/>
    </row>
    <row r="316" spans="1:6" s="42" customFormat="1">
      <c r="A316" s="57"/>
      <c r="B316" s="57"/>
      <c r="C316" s="89"/>
      <c r="D316" s="57"/>
      <c r="E316" s="57"/>
      <c r="F316" s="57"/>
    </row>
    <row r="317" spans="1:6" s="42" customFormat="1">
      <c r="A317" s="57"/>
      <c r="B317" s="57"/>
      <c r="C317" s="89"/>
      <c r="D317" s="57"/>
      <c r="E317" s="57"/>
      <c r="F317" s="57"/>
    </row>
    <row r="318" spans="1:6" s="42" customFormat="1">
      <c r="A318" s="57"/>
      <c r="B318" s="57"/>
      <c r="C318" s="89"/>
      <c r="D318" s="57"/>
      <c r="E318" s="57"/>
      <c r="F318" s="57"/>
    </row>
    <row r="319" spans="1:6" s="42" customFormat="1">
      <c r="A319" s="57"/>
      <c r="B319" s="57"/>
      <c r="C319" s="89"/>
      <c r="D319" s="57"/>
      <c r="E319" s="57"/>
      <c r="F319" s="57"/>
    </row>
    <row r="320" spans="1:6" s="42" customFormat="1">
      <c r="A320" s="57"/>
      <c r="B320" s="57"/>
      <c r="C320" s="89"/>
      <c r="D320" s="57"/>
      <c r="E320" s="57"/>
      <c r="F320" s="57"/>
    </row>
    <row r="321" spans="1:6" s="42" customFormat="1">
      <c r="A321" s="57"/>
      <c r="B321" s="57"/>
      <c r="C321" s="89"/>
      <c r="D321" s="57"/>
      <c r="E321" s="57"/>
      <c r="F321" s="57"/>
    </row>
    <row r="322" spans="1:6" s="42" customFormat="1">
      <c r="A322" s="57"/>
      <c r="B322" s="57"/>
      <c r="C322" s="89"/>
      <c r="D322" s="57"/>
      <c r="E322" s="57"/>
      <c r="F322" s="57"/>
    </row>
    <row r="323" spans="1:6" s="42" customFormat="1">
      <c r="A323" s="57"/>
      <c r="B323" s="57"/>
      <c r="C323" s="89"/>
      <c r="D323" s="57"/>
      <c r="E323" s="57"/>
      <c r="F323" s="57"/>
    </row>
    <row r="324" spans="1:6" s="42" customFormat="1">
      <c r="A324" s="57"/>
      <c r="B324" s="57"/>
      <c r="C324" s="89"/>
      <c r="D324" s="57"/>
      <c r="E324" s="57"/>
      <c r="F324" s="57"/>
    </row>
    <row r="325" spans="1:6" s="42" customFormat="1">
      <c r="A325" s="57"/>
      <c r="B325" s="57"/>
      <c r="C325" s="89"/>
      <c r="D325" s="57"/>
      <c r="E325" s="57"/>
      <c r="F325" s="57"/>
    </row>
    <row r="326" spans="1:6" s="42" customFormat="1">
      <c r="A326" s="57"/>
      <c r="B326" s="57"/>
      <c r="C326" s="89"/>
      <c r="D326" s="57"/>
      <c r="E326" s="57"/>
      <c r="F326" s="57"/>
    </row>
    <row r="327" spans="1:6" s="42" customFormat="1">
      <c r="A327" s="57"/>
      <c r="B327" s="57"/>
      <c r="C327" s="89"/>
      <c r="D327" s="57"/>
      <c r="E327" s="57"/>
      <c r="F327" s="57"/>
    </row>
    <row r="328" spans="1:6" s="42" customFormat="1">
      <c r="A328" s="57"/>
      <c r="B328" s="57"/>
      <c r="C328" s="89"/>
      <c r="D328" s="57"/>
      <c r="E328" s="57"/>
      <c r="F328" s="57"/>
    </row>
    <row r="329" spans="1:6" s="42" customFormat="1">
      <c r="A329" s="57"/>
      <c r="B329" s="57"/>
      <c r="C329" s="89"/>
      <c r="D329" s="57"/>
      <c r="E329" s="57"/>
      <c r="F329" s="57"/>
    </row>
    <row r="330" spans="1:6" s="42" customFormat="1">
      <c r="A330" s="57"/>
      <c r="B330" s="57"/>
      <c r="C330" s="89"/>
      <c r="D330" s="57"/>
      <c r="E330" s="57"/>
      <c r="F330" s="57"/>
    </row>
    <row r="331" spans="1:6" s="42" customFormat="1">
      <c r="A331" s="57"/>
      <c r="B331" s="57"/>
      <c r="C331" s="89"/>
      <c r="D331" s="57"/>
      <c r="E331" s="57"/>
      <c r="F331" s="57"/>
    </row>
    <row r="332" spans="1:6" s="42" customFormat="1">
      <c r="A332" s="57"/>
      <c r="B332" s="57"/>
      <c r="C332" s="89"/>
      <c r="D332" s="57"/>
      <c r="E332" s="57"/>
      <c r="F332" s="57"/>
    </row>
    <row r="333" spans="1:6" s="42" customFormat="1">
      <c r="A333" s="57"/>
      <c r="B333" s="57"/>
      <c r="C333" s="89"/>
      <c r="D333" s="57"/>
      <c r="E333" s="57"/>
      <c r="F333" s="57"/>
    </row>
    <row r="334" spans="1:6" s="42" customFormat="1">
      <c r="A334" s="57"/>
      <c r="B334" s="57"/>
      <c r="C334" s="89"/>
      <c r="D334" s="57"/>
      <c r="E334" s="57"/>
      <c r="F334" s="57"/>
    </row>
    <row r="335" spans="1:6" s="42" customFormat="1">
      <c r="A335" s="57"/>
      <c r="B335" s="57"/>
      <c r="C335" s="89"/>
      <c r="D335" s="57"/>
      <c r="E335" s="57"/>
      <c r="F335" s="57"/>
    </row>
    <row r="336" spans="1:6" s="42" customFormat="1">
      <c r="A336" s="57"/>
      <c r="B336" s="57"/>
      <c r="C336" s="89"/>
      <c r="D336" s="57"/>
      <c r="E336" s="57"/>
      <c r="F336" s="57"/>
    </row>
    <row r="337" spans="1:6" s="42" customFormat="1">
      <c r="A337" s="57"/>
      <c r="B337" s="57"/>
      <c r="C337" s="89"/>
      <c r="D337" s="57"/>
      <c r="E337" s="57"/>
      <c r="F337" s="57"/>
    </row>
    <row r="338" spans="1:6" s="42" customFormat="1">
      <c r="A338" s="57"/>
      <c r="B338" s="57"/>
      <c r="C338" s="89"/>
      <c r="D338" s="57"/>
      <c r="E338" s="57"/>
      <c r="F338" s="57"/>
    </row>
    <row r="339" spans="1:6" s="42" customFormat="1">
      <c r="A339" s="57"/>
      <c r="B339" s="57"/>
      <c r="C339" s="89"/>
      <c r="D339" s="57"/>
      <c r="E339" s="57"/>
      <c r="F339" s="57"/>
    </row>
    <row r="340" spans="1:6" s="42" customFormat="1">
      <c r="A340" s="57"/>
      <c r="B340" s="57"/>
      <c r="C340" s="89"/>
      <c r="D340" s="57"/>
      <c r="E340" s="57"/>
      <c r="F340" s="57"/>
    </row>
    <row r="341" spans="1:6" s="42" customFormat="1">
      <c r="A341" s="57"/>
      <c r="B341" s="57"/>
      <c r="C341" s="89"/>
      <c r="D341" s="57"/>
      <c r="E341" s="57"/>
      <c r="F341" s="57"/>
    </row>
    <row r="342" spans="1:6" s="42" customFormat="1">
      <c r="A342" s="57"/>
      <c r="B342" s="57"/>
      <c r="C342" s="89"/>
      <c r="D342" s="57"/>
      <c r="E342" s="57"/>
      <c r="F342" s="57"/>
    </row>
    <row r="343" spans="1:6" s="42" customFormat="1">
      <c r="A343" s="57"/>
      <c r="B343" s="57"/>
      <c r="C343" s="89"/>
      <c r="D343" s="57"/>
      <c r="E343" s="57"/>
      <c r="F343" s="57"/>
    </row>
    <row r="344" spans="1:6" s="42" customFormat="1">
      <c r="A344" s="57"/>
      <c r="B344" s="57"/>
      <c r="C344" s="89"/>
      <c r="D344" s="57"/>
      <c r="E344" s="57"/>
      <c r="F344" s="57"/>
    </row>
    <row r="345" spans="1:6" s="42" customFormat="1">
      <c r="A345" s="57"/>
      <c r="B345" s="57"/>
      <c r="C345" s="89"/>
      <c r="D345" s="57"/>
      <c r="E345" s="57"/>
      <c r="F345" s="57"/>
    </row>
    <row r="346" spans="1:6" s="42" customFormat="1">
      <c r="A346" s="57"/>
      <c r="B346" s="57"/>
      <c r="C346" s="89"/>
      <c r="D346" s="57"/>
      <c r="E346" s="57"/>
      <c r="F346" s="57"/>
    </row>
    <row r="347" spans="1:6" s="42" customFormat="1">
      <c r="A347" s="57"/>
      <c r="B347" s="57"/>
      <c r="C347" s="89"/>
      <c r="D347" s="57"/>
      <c r="E347" s="57"/>
      <c r="F347" s="57"/>
    </row>
    <row r="348" spans="1:6" s="42" customFormat="1">
      <c r="A348" s="57"/>
      <c r="B348" s="57"/>
      <c r="C348" s="89"/>
      <c r="D348" s="57"/>
      <c r="E348" s="57"/>
      <c r="F348" s="57"/>
    </row>
    <row r="349" spans="1:6" s="42" customFormat="1">
      <c r="A349" s="57"/>
      <c r="B349" s="57"/>
      <c r="C349" s="89"/>
      <c r="D349" s="57"/>
      <c r="E349" s="57"/>
      <c r="F349" s="57"/>
    </row>
    <row r="350" spans="1:6" s="42" customFormat="1">
      <c r="A350" s="57"/>
      <c r="B350" s="57"/>
      <c r="C350" s="89"/>
      <c r="D350" s="57"/>
      <c r="E350" s="57"/>
      <c r="F350" s="57"/>
    </row>
    <row r="351" spans="1:6" s="42" customFormat="1">
      <c r="A351" s="57"/>
      <c r="B351" s="57"/>
      <c r="C351" s="89"/>
      <c r="D351" s="57"/>
      <c r="E351" s="57"/>
      <c r="F351" s="57"/>
    </row>
    <row r="352" spans="1:6" s="42" customFormat="1">
      <c r="A352" s="57"/>
      <c r="B352" s="57"/>
      <c r="C352" s="89"/>
      <c r="D352" s="57"/>
      <c r="E352" s="57"/>
      <c r="F352" s="57"/>
    </row>
    <row r="353" spans="1:6" s="42" customFormat="1">
      <c r="A353" s="57"/>
      <c r="B353" s="57"/>
      <c r="C353" s="89"/>
      <c r="D353" s="57"/>
      <c r="E353" s="57"/>
      <c r="F353" s="57"/>
    </row>
    <row r="354" spans="1:6" s="42" customFormat="1">
      <c r="A354" s="57"/>
      <c r="B354" s="57"/>
      <c r="C354" s="89"/>
      <c r="D354" s="57"/>
      <c r="E354" s="57"/>
      <c r="F354" s="57"/>
    </row>
    <row r="355" spans="1:6" s="42" customFormat="1">
      <c r="A355" s="57"/>
      <c r="B355" s="57"/>
      <c r="C355" s="89"/>
      <c r="D355" s="57"/>
      <c r="E355" s="57"/>
      <c r="F355" s="57"/>
    </row>
    <row r="356" spans="1:6" s="42" customFormat="1">
      <c r="A356" s="57"/>
      <c r="B356" s="57"/>
      <c r="C356" s="89"/>
      <c r="D356" s="57"/>
      <c r="E356" s="57"/>
      <c r="F356" s="57"/>
    </row>
    <row r="357" spans="1:6" s="42" customFormat="1">
      <c r="A357" s="57"/>
      <c r="B357" s="57"/>
      <c r="C357" s="89"/>
      <c r="D357" s="57"/>
      <c r="E357" s="57"/>
      <c r="F357" s="57"/>
    </row>
    <row r="358" spans="1:6" s="42" customFormat="1">
      <c r="A358" s="57"/>
      <c r="B358" s="57"/>
      <c r="C358" s="89"/>
      <c r="D358" s="57"/>
      <c r="E358" s="57"/>
      <c r="F358" s="57"/>
    </row>
    <row r="359" spans="1:6" s="42" customFormat="1">
      <c r="A359" s="57"/>
      <c r="B359" s="57"/>
      <c r="C359" s="89"/>
      <c r="D359" s="57"/>
      <c r="E359" s="57"/>
      <c r="F359" s="57"/>
    </row>
    <row r="360" spans="1:6" s="42" customFormat="1">
      <c r="A360" s="57"/>
      <c r="B360" s="57"/>
      <c r="C360" s="89"/>
      <c r="D360" s="57"/>
      <c r="E360" s="57"/>
      <c r="F360" s="57"/>
    </row>
    <row r="361" spans="1:6" s="42" customFormat="1">
      <c r="A361" s="57"/>
      <c r="B361" s="57"/>
      <c r="C361" s="89"/>
      <c r="D361" s="57"/>
      <c r="E361" s="57"/>
      <c r="F361" s="57"/>
    </row>
    <row r="362" spans="1:6" s="42" customFormat="1">
      <c r="A362" s="57"/>
      <c r="B362" s="57"/>
      <c r="C362" s="89"/>
      <c r="D362" s="57"/>
      <c r="E362" s="57"/>
      <c r="F362" s="57"/>
    </row>
    <row r="363" spans="1:6" s="42" customFormat="1">
      <c r="A363" s="57"/>
      <c r="B363" s="57"/>
      <c r="C363" s="89"/>
      <c r="D363" s="57"/>
      <c r="E363" s="57"/>
      <c r="F363" s="57"/>
    </row>
    <row r="364" spans="1:6" s="42" customFormat="1">
      <c r="A364" s="57"/>
      <c r="B364" s="57"/>
      <c r="C364" s="89"/>
      <c r="D364" s="57"/>
      <c r="E364" s="57"/>
      <c r="F364" s="57"/>
    </row>
    <row r="365" spans="1:6" s="42" customFormat="1">
      <c r="A365" s="57"/>
      <c r="B365" s="57"/>
      <c r="C365" s="89"/>
      <c r="D365" s="57"/>
      <c r="E365" s="57"/>
      <c r="F365" s="57"/>
    </row>
    <row r="366" spans="1:6" s="42" customFormat="1">
      <c r="A366" s="57"/>
      <c r="B366" s="57"/>
      <c r="C366" s="89"/>
      <c r="D366" s="57"/>
      <c r="E366" s="57"/>
      <c r="F366" s="57"/>
    </row>
    <row r="367" spans="1:6" s="42" customFormat="1">
      <c r="A367" s="57"/>
      <c r="B367" s="57"/>
      <c r="C367" s="89"/>
      <c r="D367" s="57"/>
      <c r="E367" s="57"/>
      <c r="F367" s="57"/>
    </row>
    <row r="368" spans="1:6" s="42" customFormat="1">
      <c r="A368" s="57"/>
      <c r="B368" s="57"/>
      <c r="C368" s="89"/>
      <c r="D368" s="57"/>
      <c r="E368" s="57"/>
      <c r="F368" s="57"/>
    </row>
    <row r="369" spans="1:6" s="42" customFormat="1">
      <c r="A369" s="57"/>
      <c r="B369" s="57"/>
      <c r="C369" s="89"/>
      <c r="D369" s="57"/>
      <c r="E369" s="57"/>
      <c r="F369" s="57"/>
    </row>
    <row r="370" spans="1:6" s="42" customFormat="1">
      <c r="A370" s="57"/>
      <c r="B370" s="57"/>
      <c r="C370" s="89"/>
      <c r="D370" s="57"/>
      <c r="E370" s="57"/>
      <c r="F370" s="57"/>
    </row>
    <row r="371" spans="1:6" s="42" customFormat="1">
      <c r="A371" s="57"/>
      <c r="B371" s="57"/>
      <c r="C371" s="89"/>
      <c r="D371" s="57"/>
      <c r="E371" s="57"/>
      <c r="F371" s="57"/>
    </row>
    <row r="372" spans="1:6" s="42" customFormat="1">
      <c r="A372" s="57"/>
      <c r="B372" s="57"/>
      <c r="C372" s="89"/>
      <c r="D372" s="57"/>
      <c r="E372" s="57"/>
      <c r="F372" s="57"/>
    </row>
    <row r="373" spans="1:6" s="42" customFormat="1">
      <c r="A373" s="57"/>
      <c r="B373" s="57"/>
      <c r="C373" s="89"/>
      <c r="D373" s="57"/>
      <c r="E373" s="57"/>
      <c r="F373" s="57"/>
    </row>
    <row r="374" spans="1:6" s="42" customFormat="1">
      <c r="A374" s="57"/>
      <c r="B374" s="57"/>
      <c r="C374" s="89"/>
      <c r="D374" s="57"/>
      <c r="E374" s="57"/>
      <c r="F374" s="57"/>
    </row>
    <row r="375" spans="1:6" s="42" customFormat="1">
      <c r="A375" s="57"/>
      <c r="B375" s="57"/>
      <c r="C375" s="89"/>
      <c r="D375" s="57"/>
      <c r="E375" s="57"/>
      <c r="F375" s="57"/>
    </row>
    <row r="376" spans="1:6" s="42" customFormat="1">
      <c r="A376" s="57"/>
      <c r="B376" s="57"/>
      <c r="C376" s="89"/>
      <c r="D376" s="57"/>
      <c r="E376" s="57"/>
      <c r="F376" s="57"/>
    </row>
    <row r="377" spans="1:6" s="42" customFormat="1">
      <c r="A377" s="57"/>
      <c r="B377" s="57"/>
      <c r="C377" s="89"/>
      <c r="D377" s="57"/>
      <c r="E377" s="57"/>
      <c r="F377" s="57"/>
    </row>
    <row r="378" spans="1:6" s="42" customFormat="1">
      <c r="A378" s="57"/>
      <c r="B378" s="57"/>
      <c r="C378" s="89"/>
      <c r="D378" s="57"/>
      <c r="E378" s="57"/>
      <c r="F378" s="57"/>
    </row>
    <row r="379" spans="1:6" s="42" customFormat="1">
      <c r="A379" s="57"/>
      <c r="B379" s="57"/>
      <c r="C379" s="89"/>
      <c r="D379" s="57"/>
      <c r="E379" s="57"/>
      <c r="F379" s="57"/>
    </row>
    <row r="380" spans="1:6" s="42" customFormat="1">
      <c r="A380" s="57"/>
      <c r="B380" s="57"/>
      <c r="C380" s="89"/>
      <c r="D380" s="57"/>
      <c r="E380" s="57"/>
      <c r="F380" s="57"/>
    </row>
    <row r="381" spans="1:6" s="42" customFormat="1">
      <c r="A381" s="57"/>
      <c r="B381" s="57"/>
      <c r="C381" s="89"/>
      <c r="D381" s="57"/>
      <c r="E381" s="57"/>
      <c r="F381" s="57"/>
    </row>
    <row r="382" spans="1:6" s="42" customFormat="1">
      <c r="A382" s="57"/>
      <c r="B382" s="57"/>
      <c r="C382" s="89"/>
      <c r="D382" s="57"/>
      <c r="E382" s="57"/>
      <c r="F382" s="57"/>
    </row>
    <row r="383" spans="1:6" s="42" customFormat="1">
      <c r="A383" s="57"/>
      <c r="B383" s="57"/>
      <c r="C383" s="89"/>
      <c r="D383" s="57"/>
      <c r="E383" s="57"/>
      <c r="F383" s="57"/>
    </row>
    <row r="384" spans="1:6" s="42" customFormat="1">
      <c r="A384" s="57"/>
      <c r="B384" s="57"/>
      <c r="C384" s="89"/>
      <c r="D384" s="57"/>
      <c r="E384" s="57"/>
      <c r="F384" s="57"/>
    </row>
    <row r="385" spans="1:6" s="42" customFormat="1">
      <c r="A385" s="57"/>
      <c r="B385" s="57"/>
      <c r="C385" s="89"/>
      <c r="D385" s="57"/>
      <c r="E385" s="57"/>
      <c r="F385" s="57"/>
    </row>
    <row r="386" spans="1:6" s="42" customFormat="1">
      <c r="A386" s="57"/>
      <c r="B386" s="57"/>
      <c r="C386" s="89"/>
      <c r="D386" s="57"/>
      <c r="E386" s="57"/>
      <c r="F386" s="57"/>
    </row>
    <row r="387" spans="1:6" s="42" customFormat="1">
      <c r="A387" s="57"/>
      <c r="B387" s="57"/>
      <c r="C387" s="89"/>
      <c r="D387" s="57"/>
      <c r="E387" s="57"/>
      <c r="F387" s="57"/>
    </row>
    <row r="388" spans="1:6" s="42" customFormat="1">
      <c r="A388" s="57"/>
      <c r="B388" s="57"/>
      <c r="C388" s="89"/>
      <c r="D388" s="57"/>
      <c r="E388" s="57"/>
      <c r="F388" s="57"/>
    </row>
    <row r="389" spans="1:6" s="42" customFormat="1">
      <c r="A389" s="57"/>
      <c r="B389" s="57"/>
      <c r="C389" s="89"/>
      <c r="D389" s="57"/>
      <c r="E389" s="57"/>
      <c r="F389" s="57"/>
    </row>
    <row r="390" spans="1:6" s="42" customFormat="1">
      <c r="A390" s="57"/>
      <c r="B390" s="57"/>
      <c r="C390" s="89"/>
      <c r="D390" s="57"/>
      <c r="E390" s="57"/>
      <c r="F390" s="57"/>
    </row>
    <row r="391" spans="1:6" s="42" customFormat="1">
      <c r="A391" s="57"/>
      <c r="B391" s="57"/>
      <c r="C391" s="89"/>
      <c r="D391" s="57"/>
      <c r="E391" s="57"/>
      <c r="F391" s="57"/>
    </row>
    <row r="392" spans="1:6" s="42" customFormat="1">
      <c r="A392" s="57"/>
      <c r="B392" s="57"/>
      <c r="C392" s="89"/>
      <c r="D392" s="57"/>
      <c r="E392" s="57"/>
      <c r="F392" s="57"/>
    </row>
    <row r="393" spans="1:6" s="42" customFormat="1">
      <c r="A393" s="57"/>
      <c r="B393" s="57"/>
      <c r="C393" s="89"/>
      <c r="D393" s="57"/>
      <c r="E393" s="57"/>
      <c r="F393" s="57"/>
    </row>
    <row r="394" spans="1:6" s="42" customFormat="1">
      <c r="A394" s="57"/>
      <c r="B394" s="57"/>
      <c r="C394" s="89"/>
      <c r="D394" s="57"/>
      <c r="E394" s="57"/>
      <c r="F394" s="57"/>
    </row>
    <row r="395" spans="1:6" s="42" customFormat="1">
      <c r="A395" s="57"/>
      <c r="B395" s="57"/>
      <c r="C395" s="89"/>
      <c r="D395" s="57"/>
      <c r="E395" s="57"/>
      <c r="F395" s="57"/>
    </row>
    <row r="396" spans="1:6" s="42" customFormat="1">
      <c r="A396" s="57"/>
      <c r="B396" s="57"/>
      <c r="C396" s="89"/>
      <c r="D396" s="57"/>
      <c r="E396" s="57"/>
      <c r="F396" s="57"/>
    </row>
    <row r="397" spans="1:6" s="42" customFormat="1">
      <c r="A397" s="57"/>
      <c r="B397" s="57"/>
      <c r="C397" s="89"/>
      <c r="D397" s="57"/>
      <c r="E397" s="57"/>
      <c r="F397" s="57"/>
    </row>
    <row r="398" spans="1:6" s="42" customFormat="1">
      <c r="A398" s="57"/>
      <c r="B398" s="57"/>
      <c r="C398" s="89"/>
      <c r="D398" s="57"/>
      <c r="E398" s="57"/>
      <c r="F398" s="57"/>
    </row>
    <row r="399" spans="1:6" s="42" customFormat="1">
      <c r="A399" s="57"/>
      <c r="B399" s="57"/>
      <c r="C399" s="89"/>
      <c r="D399" s="57"/>
      <c r="E399" s="57"/>
      <c r="F399" s="57"/>
    </row>
    <row r="400" spans="1:6" s="42" customFormat="1">
      <c r="A400" s="57"/>
      <c r="B400" s="57"/>
      <c r="C400" s="89"/>
      <c r="D400" s="57"/>
      <c r="E400" s="57"/>
      <c r="F400" s="57"/>
    </row>
    <row r="401" spans="1:6" s="42" customFormat="1">
      <c r="A401" s="57"/>
      <c r="B401" s="57"/>
      <c r="C401" s="89"/>
      <c r="D401" s="57"/>
      <c r="E401" s="57"/>
      <c r="F401" s="57"/>
    </row>
    <row r="402" spans="1:6" s="42" customFormat="1">
      <c r="A402" s="57"/>
      <c r="B402" s="57"/>
      <c r="C402" s="89"/>
      <c r="D402" s="57"/>
      <c r="E402" s="57"/>
      <c r="F402" s="57"/>
    </row>
    <row r="403" spans="1:6" s="42" customFormat="1">
      <c r="A403" s="57"/>
      <c r="B403" s="57"/>
      <c r="C403" s="89"/>
      <c r="D403" s="57"/>
      <c r="E403" s="57"/>
      <c r="F403" s="57"/>
    </row>
    <row r="404" spans="1:6" s="42" customFormat="1">
      <c r="A404" s="57"/>
      <c r="B404" s="57"/>
      <c r="C404" s="89"/>
    </row>
    <row r="405" spans="1:6" s="42" customFormat="1">
      <c r="A405" s="57"/>
      <c r="B405" s="57"/>
      <c r="C405" s="89"/>
    </row>
    <row r="406" spans="1:6" s="42" customFormat="1">
      <c r="A406" s="57"/>
      <c r="B406" s="57"/>
      <c r="C406" s="89"/>
    </row>
    <row r="407" spans="1:6" s="42" customFormat="1">
      <c r="A407" s="57"/>
      <c r="B407" s="57"/>
      <c r="C407" s="89"/>
    </row>
    <row r="408" spans="1:6" s="42" customFormat="1">
      <c r="A408" s="57"/>
      <c r="B408" s="57"/>
      <c r="C408" s="89"/>
    </row>
    <row r="409" spans="1:6" s="42" customFormat="1">
      <c r="A409" s="57"/>
      <c r="B409" s="57"/>
      <c r="C409" s="89"/>
    </row>
    <row r="410" spans="1:6" s="42" customFormat="1">
      <c r="A410" s="57"/>
      <c r="B410" s="57"/>
      <c r="C410" s="89"/>
    </row>
    <row r="411" spans="1:6" s="42" customFormat="1">
      <c r="A411" s="57"/>
      <c r="B411" s="57"/>
      <c r="C411" s="89"/>
    </row>
    <row r="412" spans="1:6" s="42" customFormat="1">
      <c r="A412" s="57"/>
      <c r="B412" s="57"/>
      <c r="C412" s="89"/>
    </row>
    <row r="413" spans="1:6" s="42" customFormat="1">
      <c r="A413" s="57"/>
      <c r="B413" s="57"/>
      <c r="C413" s="89"/>
    </row>
    <row r="414" spans="1:6" s="42" customFormat="1">
      <c r="A414" s="57"/>
      <c r="B414" s="57"/>
      <c r="C414" s="89"/>
    </row>
    <row r="415" spans="1:6" s="42" customFormat="1">
      <c r="A415" s="57"/>
      <c r="B415" s="57"/>
      <c r="C415" s="89"/>
    </row>
    <row r="416" spans="1:6" s="42" customFormat="1">
      <c r="A416" s="57"/>
      <c r="B416" s="57"/>
      <c r="C416" s="89"/>
    </row>
    <row r="417" spans="1:3" s="42" customFormat="1">
      <c r="A417" s="57"/>
      <c r="B417" s="57"/>
      <c r="C417" s="89"/>
    </row>
    <row r="418" spans="1:3" s="42" customFormat="1">
      <c r="A418" s="57"/>
      <c r="B418" s="57"/>
      <c r="C418" s="89"/>
    </row>
    <row r="419" spans="1:3" s="42" customFormat="1">
      <c r="A419" s="57"/>
      <c r="B419" s="57"/>
      <c r="C419" s="89"/>
    </row>
    <row r="420" spans="1:3" s="42" customFormat="1">
      <c r="A420" s="57"/>
      <c r="B420" s="57"/>
      <c r="C420" s="89"/>
    </row>
    <row r="421" spans="1:3" s="42" customFormat="1">
      <c r="A421" s="57"/>
      <c r="B421" s="57"/>
      <c r="C421" s="89"/>
    </row>
    <row r="422" spans="1:3" s="42" customFormat="1">
      <c r="A422" s="57"/>
      <c r="B422" s="57"/>
      <c r="C422" s="89"/>
    </row>
    <row r="423" spans="1:3" s="42" customFormat="1">
      <c r="A423" s="57"/>
      <c r="B423" s="57"/>
      <c r="C423" s="89"/>
    </row>
    <row r="424" spans="1:3" s="42" customFormat="1">
      <c r="A424" s="57"/>
      <c r="B424" s="57"/>
      <c r="C424" s="89"/>
    </row>
    <row r="425" spans="1:3" s="42" customFormat="1">
      <c r="A425" s="57"/>
      <c r="B425" s="57"/>
      <c r="C425" s="89"/>
    </row>
    <row r="426" spans="1:3" s="42" customFormat="1">
      <c r="A426" s="57"/>
      <c r="B426" s="57"/>
      <c r="C426" s="89"/>
    </row>
    <row r="427" spans="1:3" s="42" customFormat="1">
      <c r="A427" s="57"/>
      <c r="B427" s="57"/>
      <c r="C427" s="89"/>
    </row>
    <row r="428" spans="1:3" s="42" customFormat="1">
      <c r="A428" s="57"/>
      <c r="B428" s="57"/>
      <c r="C428" s="89"/>
    </row>
    <row r="429" spans="1:3" s="42" customFormat="1">
      <c r="A429" s="57"/>
      <c r="B429" s="57"/>
      <c r="C429" s="89"/>
    </row>
    <row r="430" spans="1:3" s="42" customFormat="1">
      <c r="A430" s="57"/>
      <c r="B430" s="57"/>
      <c r="C430" s="89"/>
    </row>
    <row r="431" spans="1:3" s="42" customFormat="1">
      <c r="A431" s="57"/>
      <c r="B431" s="57"/>
      <c r="C431" s="89"/>
    </row>
    <row r="432" spans="1:3" s="42" customFormat="1">
      <c r="A432" s="57"/>
      <c r="B432" s="57"/>
      <c r="C432" s="89"/>
    </row>
    <row r="433" spans="1:3" s="42" customFormat="1">
      <c r="A433" s="57"/>
      <c r="B433" s="57"/>
      <c r="C433" s="89"/>
    </row>
    <row r="434" spans="1:3" s="42" customFormat="1">
      <c r="A434" s="57"/>
      <c r="B434" s="57"/>
      <c r="C434" s="89"/>
    </row>
    <row r="435" spans="1:3" s="42" customFormat="1">
      <c r="A435" s="57"/>
      <c r="B435" s="57"/>
      <c r="C435" s="89"/>
    </row>
    <row r="436" spans="1:3" s="42" customFormat="1">
      <c r="A436" s="57"/>
      <c r="B436" s="57"/>
      <c r="C436" s="89"/>
    </row>
    <row r="437" spans="1:3" s="42" customFormat="1">
      <c r="A437" s="57"/>
      <c r="B437" s="57"/>
      <c r="C437" s="89"/>
    </row>
    <row r="438" spans="1:3" s="42" customFormat="1">
      <c r="A438" s="57"/>
      <c r="B438" s="57"/>
      <c r="C438" s="89"/>
    </row>
    <row r="439" spans="1:3" s="42" customFormat="1">
      <c r="A439" s="57"/>
      <c r="B439" s="57"/>
      <c r="C439" s="89"/>
    </row>
    <row r="440" spans="1:3" s="42" customFormat="1">
      <c r="A440" s="57"/>
      <c r="B440" s="57"/>
      <c r="C440" s="89"/>
    </row>
    <row r="441" spans="1:3" s="42" customFormat="1">
      <c r="A441" s="57"/>
      <c r="B441" s="57"/>
      <c r="C441" s="89"/>
    </row>
    <row r="442" spans="1:3" s="42" customFormat="1">
      <c r="A442" s="57"/>
      <c r="B442" s="57"/>
      <c r="C442" s="89"/>
    </row>
    <row r="443" spans="1:3" s="42" customFormat="1">
      <c r="A443" s="57"/>
      <c r="B443" s="57"/>
      <c r="C443" s="89"/>
    </row>
    <row r="444" spans="1:3" s="42" customFormat="1">
      <c r="A444" s="57"/>
      <c r="B444" s="57"/>
      <c r="C444" s="89"/>
    </row>
    <row r="445" spans="1:3" s="42" customFormat="1">
      <c r="A445" s="57"/>
      <c r="B445" s="57"/>
      <c r="C445" s="89"/>
    </row>
    <row r="446" spans="1:3" s="42" customFormat="1">
      <c r="A446" s="57"/>
      <c r="B446" s="57"/>
      <c r="C446" s="89"/>
    </row>
    <row r="447" spans="1:3" s="42" customFormat="1">
      <c r="A447" s="57"/>
      <c r="B447" s="57"/>
      <c r="C447" s="89"/>
    </row>
    <row r="448" spans="1:3" s="42" customFormat="1">
      <c r="A448" s="57"/>
      <c r="B448" s="57"/>
      <c r="C448" s="89"/>
    </row>
    <row r="449" spans="1:3" s="42" customFormat="1">
      <c r="A449" s="57"/>
      <c r="B449" s="57"/>
      <c r="C449" s="89"/>
    </row>
    <row r="450" spans="1:3" s="42" customFormat="1">
      <c r="A450" s="57"/>
      <c r="B450" s="57"/>
      <c r="C450" s="89"/>
    </row>
    <row r="451" spans="1:3" s="42" customFormat="1">
      <c r="A451" s="57"/>
      <c r="B451" s="57"/>
      <c r="C451" s="89"/>
    </row>
    <row r="452" spans="1:3" s="42" customFormat="1">
      <c r="A452" s="57"/>
      <c r="B452" s="57"/>
      <c r="C452" s="89"/>
    </row>
    <row r="453" spans="1:3" s="42" customFormat="1">
      <c r="A453" s="57"/>
      <c r="B453" s="57"/>
      <c r="C453" s="89"/>
    </row>
    <row r="454" spans="1:3" s="42" customFormat="1">
      <c r="A454" s="57"/>
      <c r="B454" s="57"/>
      <c r="C454" s="89"/>
    </row>
    <row r="455" spans="1:3" s="42" customFormat="1">
      <c r="A455" s="57"/>
      <c r="B455" s="57"/>
      <c r="C455" s="89"/>
    </row>
    <row r="456" spans="1:3" s="42" customFormat="1">
      <c r="A456" s="57"/>
      <c r="B456" s="57"/>
      <c r="C456" s="89"/>
    </row>
  </sheetData>
  <sheetProtection algorithmName="SHA-512" hashValue="CyMygLJwH6SR3YM31rHEv5tauXA8sh6ApwmM0H4lCppW5KP3E3Ww5QdQnqnewM5WyguscY6NQSrYY8astr+g4g==" saltValue="mes/EpqmsC4n0gYFVhUz4w==" spinCount="100000" sheet="1" formatCells="0" formatColumns="0" formatRows="0"/>
  <mergeCells count="74">
    <mergeCell ref="A12:B13"/>
    <mergeCell ref="C12:C13"/>
    <mergeCell ref="D13:D15"/>
    <mergeCell ref="E13:H15"/>
    <mergeCell ref="E16:H16"/>
    <mergeCell ref="E9:I9"/>
    <mergeCell ref="E10:I10"/>
    <mergeCell ref="E20:H20"/>
    <mergeCell ref="E19:H19"/>
    <mergeCell ref="E17:H17"/>
    <mergeCell ref="E18:H18"/>
    <mergeCell ref="D64:E64"/>
    <mergeCell ref="H64:I64"/>
    <mergeCell ref="A1:D5"/>
    <mergeCell ref="A7:D7"/>
    <mergeCell ref="E7:I7"/>
    <mergeCell ref="A8:D8"/>
    <mergeCell ref="A9:D9"/>
    <mergeCell ref="F1:H1"/>
    <mergeCell ref="G2:I2"/>
    <mergeCell ref="G3:I3"/>
    <mergeCell ref="G4:I4"/>
    <mergeCell ref="G5:I5"/>
    <mergeCell ref="A10:D10"/>
    <mergeCell ref="E8:I8"/>
    <mergeCell ref="I13:I15"/>
    <mergeCell ref="E37:I37"/>
    <mergeCell ref="E51:I51"/>
    <mergeCell ref="E47:I47"/>
    <mergeCell ref="A65:B65"/>
    <mergeCell ref="D65:E65"/>
    <mergeCell ref="H65:I65"/>
    <mergeCell ref="A60:B60"/>
    <mergeCell ref="D60:E60"/>
    <mergeCell ref="H60:I60"/>
    <mergeCell ref="A63:B63"/>
    <mergeCell ref="D63:E63"/>
    <mergeCell ref="H63:I63"/>
    <mergeCell ref="A62:B62"/>
    <mergeCell ref="D61:E61"/>
    <mergeCell ref="D62:E62"/>
    <mergeCell ref="A61:B61"/>
    <mergeCell ref="A64:B64"/>
    <mergeCell ref="E34:I34"/>
    <mergeCell ref="E35:I35"/>
    <mergeCell ref="E42:I42"/>
    <mergeCell ref="E44:I44"/>
    <mergeCell ref="E27:I29"/>
    <mergeCell ref="E36:I36"/>
    <mergeCell ref="E43:I43"/>
    <mergeCell ref="E38:I38"/>
    <mergeCell ref="A56:B56"/>
    <mergeCell ref="E48:I48"/>
    <mergeCell ref="E39:I39"/>
    <mergeCell ref="A59:B59"/>
    <mergeCell ref="E23:I23"/>
    <mergeCell ref="E24:I24"/>
    <mergeCell ref="E49:I49"/>
    <mergeCell ref="E50:I50"/>
    <mergeCell ref="E30:I30"/>
    <mergeCell ref="E31:I31"/>
    <mergeCell ref="E32:I32"/>
    <mergeCell ref="E33:I33"/>
    <mergeCell ref="A52:A53"/>
    <mergeCell ref="B52:B53"/>
    <mergeCell ref="C52:C53"/>
    <mergeCell ref="D27:D29"/>
    <mergeCell ref="H61:I61"/>
    <mergeCell ref="H62:I62"/>
    <mergeCell ref="D52:D53"/>
    <mergeCell ref="E52:I53"/>
    <mergeCell ref="E54:I57"/>
    <mergeCell ref="H59:I59"/>
    <mergeCell ref="D59:E59"/>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July 2026. Thank you for sending this form in on time.</oddFooter>
  </headerFooter>
  <customProperties>
    <customPr name="GUID" r:id="rId2"/>
    <customPr name="mdRecalcCache" r:id="rId3"/>
    <customPr name="mdRecalcCacheOldestCalcDT"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086D-E045-47E5-BC31-BEB7566818CA}">
  <sheetPr codeName="Sheet24">
    <tabColor rgb="FFFFFF00"/>
  </sheetPr>
  <dimension ref="A1:V42"/>
  <sheetViews>
    <sheetView zoomScale="110" zoomScaleNormal="110" workbookViewId="0">
      <selection activeCell="A18" sqref="A18:K18"/>
    </sheetView>
  </sheetViews>
  <sheetFormatPr defaultColWidth="7.36328125" defaultRowHeight="15.6"/>
  <cols>
    <col min="1" max="1" width="2.81640625" style="31" customWidth="1"/>
    <col min="2" max="2" width="9" style="31" customWidth="1"/>
    <col min="3" max="3" width="13.90625" style="31" customWidth="1"/>
    <col min="4" max="4" width="16" style="31" customWidth="1"/>
    <col min="5" max="5" width="17.6328125" style="31" customWidth="1"/>
    <col min="6" max="6" width="15.90625" style="31" customWidth="1"/>
    <col min="7" max="7" width="9.08984375" style="31" customWidth="1"/>
    <col min="8" max="8" width="13.1796875" style="31" customWidth="1"/>
    <col min="9" max="9" width="12.36328125" style="418" customWidth="1"/>
    <col min="10" max="10" width="10.7265625" style="416" customWidth="1"/>
    <col min="11" max="11" width="10.36328125" style="31" customWidth="1"/>
    <col min="12" max="12" width="52.6328125" style="31" customWidth="1"/>
    <col min="13" max="13" width="8.7265625" style="31" customWidth="1"/>
    <col min="14" max="14" width="6.36328125" style="31" customWidth="1"/>
    <col min="15" max="15" width="13.90625" style="31" customWidth="1"/>
    <col min="16" max="16384" width="7.36328125" style="31"/>
  </cols>
  <sheetData>
    <row r="1" spans="1:22" ht="18">
      <c r="A1" s="841" t="s">
        <v>298</v>
      </c>
      <c r="B1" s="841"/>
      <c r="C1" s="841"/>
      <c r="D1" s="841"/>
      <c r="E1" s="841"/>
      <c r="F1" s="841"/>
      <c r="G1" s="841"/>
      <c r="H1" s="841"/>
      <c r="I1" s="841"/>
      <c r="J1" s="841"/>
      <c r="K1" s="841"/>
      <c r="L1" s="14"/>
      <c r="M1" s="14"/>
      <c r="N1" s="14"/>
      <c r="O1" s="14"/>
      <c r="P1" s="14"/>
      <c r="Q1" s="14"/>
      <c r="R1" s="14"/>
      <c r="S1" s="14"/>
      <c r="T1" s="14"/>
      <c r="U1" s="14"/>
      <c r="V1" s="14"/>
    </row>
    <row r="2" spans="1:22">
      <c r="A2" s="842" t="s">
        <v>291</v>
      </c>
      <c r="B2" s="842"/>
      <c r="C2" s="842"/>
      <c r="D2" s="842"/>
      <c r="E2" s="842"/>
      <c r="F2" s="842"/>
      <c r="G2" s="842"/>
      <c r="H2" s="842"/>
      <c r="I2" s="842"/>
      <c r="J2" s="842"/>
      <c r="K2" s="842"/>
      <c r="L2" s="557" t="s">
        <v>554</v>
      </c>
      <c r="M2" s="14"/>
      <c r="N2" s="14"/>
      <c r="O2" s="14"/>
      <c r="P2" s="14"/>
      <c r="Q2" s="14"/>
      <c r="R2" s="14"/>
      <c r="S2" s="14"/>
      <c r="T2" s="14"/>
      <c r="U2" s="14"/>
      <c r="V2" s="14"/>
    </row>
    <row r="3" spans="1:22">
      <c r="A3" s="842" t="s">
        <v>292</v>
      </c>
      <c r="B3" s="842"/>
      <c r="C3" s="842"/>
      <c r="D3" s="842"/>
      <c r="E3" s="842"/>
      <c r="F3" s="842"/>
      <c r="G3" s="842"/>
      <c r="H3" s="842"/>
      <c r="I3" s="842"/>
      <c r="J3" s="842"/>
      <c r="K3" s="842"/>
      <c r="L3" s="557" t="s">
        <v>555</v>
      </c>
      <c r="M3" s="14"/>
      <c r="N3" s="14"/>
      <c r="O3" s="14"/>
      <c r="P3" s="14"/>
      <c r="Q3" s="14"/>
      <c r="R3" s="14"/>
      <c r="S3" s="14"/>
      <c r="T3" s="14"/>
      <c r="U3" s="14"/>
      <c r="V3" s="14"/>
    </row>
    <row r="4" spans="1:22">
      <c r="A4" s="842" t="s">
        <v>293</v>
      </c>
      <c r="B4" s="842"/>
      <c r="C4" s="842"/>
      <c r="D4" s="842"/>
      <c r="E4" s="842"/>
      <c r="F4" s="842"/>
      <c r="G4" s="842"/>
      <c r="H4" s="842"/>
      <c r="I4" s="842"/>
      <c r="J4" s="842"/>
      <c r="K4" s="842"/>
      <c r="L4" s="14"/>
      <c r="M4" s="14"/>
      <c r="N4" s="14"/>
      <c r="O4" s="14"/>
      <c r="P4" s="14"/>
      <c r="Q4" s="14"/>
      <c r="R4" s="14"/>
      <c r="S4" s="14"/>
      <c r="T4" s="14"/>
      <c r="U4" s="14"/>
      <c r="V4" s="14"/>
    </row>
    <row r="5" spans="1:22">
      <c r="A5" s="842" t="s">
        <v>294</v>
      </c>
      <c r="B5" s="842"/>
      <c r="C5" s="842"/>
      <c r="D5" s="842"/>
      <c r="E5" s="842"/>
      <c r="F5" s="842"/>
      <c r="G5" s="842"/>
      <c r="H5" s="842"/>
      <c r="I5" s="842"/>
      <c r="J5" s="842"/>
      <c r="K5" s="842"/>
      <c r="L5" s="14"/>
      <c r="M5" s="14"/>
      <c r="N5" s="14"/>
      <c r="O5" s="14"/>
      <c r="P5" s="14"/>
      <c r="Q5" s="14"/>
      <c r="R5" s="14"/>
      <c r="S5" s="14"/>
      <c r="T5" s="14"/>
      <c r="U5" s="14"/>
      <c r="V5" s="14"/>
    </row>
    <row r="6" spans="1:22" ht="15.6" customHeight="1">
      <c r="A6" s="842" t="s">
        <v>299</v>
      </c>
      <c r="B6" s="842"/>
      <c r="C6" s="842"/>
      <c r="D6" s="842"/>
      <c r="E6" s="842"/>
      <c r="F6" s="842"/>
      <c r="G6" s="842"/>
      <c r="H6" s="842"/>
      <c r="I6" s="842"/>
      <c r="J6" s="842"/>
      <c r="K6" s="842"/>
      <c r="L6" s="14"/>
      <c r="M6" s="14"/>
      <c r="N6" s="14"/>
      <c r="O6" s="14"/>
      <c r="P6" s="14"/>
      <c r="Q6" s="14"/>
      <c r="R6" s="14"/>
      <c r="S6" s="14"/>
      <c r="T6" s="14"/>
      <c r="U6" s="14"/>
      <c r="V6" s="14"/>
    </row>
    <row r="7" spans="1:22">
      <c r="A7" s="842" t="s">
        <v>295</v>
      </c>
      <c r="B7" s="842"/>
      <c r="C7" s="842"/>
      <c r="D7" s="842"/>
      <c r="E7" s="842"/>
      <c r="F7" s="842"/>
      <c r="G7" s="842"/>
      <c r="H7" s="842"/>
      <c r="I7" s="842"/>
      <c r="J7" s="842"/>
      <c r="K7" s="842"/>
      <c r="L7" s="14"/>
      <c r="M7" s="14"/>
      <c r="N7" s="14"/>
      <c r="O7" s="14"/>
      <c r="P7" s="14"/>
      <c r="Q7" s="14"/>
      <c r="R7" s="14"/>
      <c r="S7" s="14"/>
      <c r="T7" s="14"/>
      <c r="U7" s="14"/>
      <c r="V7" s="14"/>
    </row>
    <row r="8" spans="1:22" ht="30" customHeight="1">
      <c r="A8" s="843" t="s">
        <v>296</v>
      </c>
      <c r="B8" s="843"/>
      <c r="C8" s="843"/>
      <c r="D8" s="843"/>
      <c r="E8" s="843"/>
      <c r="F8" s="843"/>
      <c r="G8" s="843"/>
      <c r="H8" s="843"/>
      <c r="I8" s="843"/>
      <c r="J8" s="843"/>
      <c r="K8" s="843"/>
      <c r="L8" s="14"/>
      <c r="M8" s="14"/>
      <c r="N8" s="14"/>
      <c r="O8" s="14"/>
      <c r="P8" s="14"/>
      <c r="Q8" s="14"/>
      <c r="R8" s="14"/>
      <c r="S8" s="14"/>
      <c r="T8" s="14"/>
      <c r="U8" s="14"/>
      <c r="V8" s="14"/>
    </row>
    <row r="9" spans="1:22" ht="30.6" customHeight="1">
      <c r="A9" s="843" t="s">
        <v>297</v>
      </c>
      <c r="B9" s="843"/>
      <c r="C9" s="843"/>
      <c r="D9" s="843"/>
      <c r="E9" s="843"/>
      <c r="F9" s="843"/>
      <c r="G9" s="843"/>
      <c r="H9" s="843"/>
      <c r="I9" s="843"/>
      <c r="J9" s="843"/>
      <c r="K9" s="843"/>
      <c r="L9" s="14"/>
      <c r="M9" s="14"/>
      <c r="N9" s="14"/>
      <c r="O9" s="14"/>
      <c r="P9" s="14"/>
      <c r="Q9" s="14"/>
      <c r="R9" s="14"/>
      <c r="S9" s="14"/>
      <c r="T9" s="14"/>
      <c r="U9" s="14"/>
      <c r="V9" s="14"/>
    </row>
    <row r="10" spans="1:22">
      <c r="A10" s="7"/>
      <c r="B10" s="7"/>
      <c r="C10" s="7"/>
      <c r="D10" s="7"/>
      <c r="E10" s="7"/>
      <c r="F10" s="7"/>
      <c r="G10" s="7"/>
      <c r="H10" s="7"/>
      <c r="I10" s="419"/>
      <c r="J10" s="420"/>
      <c r="K10" s="7"/>
      <c r="L10" s="14"/>
      <c r="M10" s="14"/>
      <c r="N10" s="14"/>
      <c r="O10" s="14"/>
      <c r="P10" s="14"/>
      <c r="Q10" s="14"/>
      <c r="R10" s="14"/>
      <c r="S10" s="14"/>
      <c r="T10" s="14"/>
      <c r="U10" s="14"/>
      <c r="V10" s="14"/>
    </row>
    <row r="11" spans="1:22">
      <c r="A11" s="8" t="s">
        <v>300</v>
      </c>
      <c r="B11" s="7"/>
      <c r="C11" s="7"/>
      <c r="D11" s="7"/>
      <c r="E11" s="7"/>
      <c r="F11" s="7"/>
      <c r="G11" s="7"/>
      <c r="H11" s="7"/>
      <c r="I11" s="419"/>
      <c r="J11" s="420"/>
      <c r="K11" s="7"/>
      <c r="L11" s="14"/>
      <c r="M11" s="14"/>
      <c r="N11" s="14"/>
      <c r="O11" s="14"/>
      <c r="P11" s="14"/>
      <c r="Q11" s="14"/>
      <c r="R11" s="14"/>
      <c r="S11" s="14"/>
      <c r="T11" s="14"/>
      <c r="U11" s="14"/>
      <c r="V11" s="14"/>
    </row>
    <row r="12" spans="1:22" ht="110.4">
      <c r="A12" s="7"/>
      <c r="B12" s="421" t="s">
        <v>301</v>
      </c>
      <c r="C12" s="422" t="s">
        <v>302</v>
      </c>
      <c r="D12" s="422" t="s">
        <v>303</v>
      </c>
      <c r="E12" s="422" t="s">
        <v>304</v>
      </c>
      <c r="F12" s="422" t="s">
        <v>305</v>
      </c>
      <c r="G12" s="422" t="s">
        <v>306</v>
      </c>
      <c r="H12" s="422" t="s">
        <v>307</v>
      </c>
      <c r="I12" s="423" t="s">
        <v>331</v>
      </c>
      <c r="J12" s="424" t="s">
        <v>308</v>
      </c>
      <c r="K12" s="425" t="s">
        <v>309</v>
      </c>
      <c r="L12" s="14"/>
      <c r="M12" s="14"/>
      <c r="N12" s="14"/>
      <c r="O12" s="14"/>
      <c r="P12" s="14"/>
      <c r="Q12" s="14"/>
      <c r="R12" s="14"/>
      <c r="S12" s="14"/>
      <c r="T12" s="14"/>
      <c r="U12" s="14"/>
      <c r="V12" s="14"/>
    </row>
    <row r="13" spans="1:22">
      <c r="A13" s="7"/>
      <c r="B13" s="426"/>
      <c r="C13" s="427" t="s">
        <v>310</v>
      </c>
      <c r="D13" s="428" t="s">
        <v>311</v>
      </c>
      <c r="E13" s="427" t="s">
        <v>312</v>
      </c>
      <c r="F13" s="427" t="s">
        <v>313</v>
      </c>
      <c r="G13" s="427" t="s">
        <v>314</v>
      </c>
      <c r="H13" s="429"/>
      <c r="I13" s="430"/>
      <c r="J13" s="431">
        <v>42087</v>
      </c>
      <c r="K13" s="432">
        <v>240</v>
      </c>
      <c r="L13" s="556" t="s">
        <v>50</v>
      </c>
      <c r="M13" s="14"/>
      <c r="N13" s="14"/>
      <c r="O13" s="14"/>
      <c r="P13" s="14"/>
      <c r="Q13" s="14"/>
      <c r="R13" s="14"/>
      <c r="S13" s="14"/>
      <c r="T13" s="14"/>
      <c r="U13" s="14"/>
      <c r="V13" s="14"/>
    </row>
    <row r="14" spans="1:22" ht="15.6" customHeight="1">
      <c r="A14" s="7"/>
      <c r="B14" s="426"/>
      <c r="C14" s="433" t="s">
        <v>315</v>
      </c>
      <c r="D14" s="433" t="s">
        <v>316</v>
      </c>
      <c r="E14" s="433" t="s">
        <v>317</v>
      </c>
      <c r="F14" s="433" t="s">
        <v>318</v>
      </c>
      <c r="G14" s="433" t="s">
        <v>319</v>
      </c>
      <c r="H14" s="433"/>
      <c r="I14" s="433"/>
      <c r="J14" s="431">
        <v>42179</v>
      </c>
      <c r="K14" s="432">
        <v>250</v>
      </c>
      <c r="L14" s="555">
        <f>'Info about Conf'!C4</f>
        <v>0</v>
      </c>
      <c r="M14" s="14"/>
      <c r="N14" s="14"/>
      <c r="O14" s="14"/>
      <c r="P14" s="14"/>
      <c r="Q14" s="14"/>
      <c r="R14" s="14"/>
      <c r="S14" s="14"/>
      <c r="T14" s="14"/>
      <c r="U14" s="14"/>
      <c r="V14" s="14"/>
    </row>
    <row r="15" spans="1:22">
      <c r="A15" s="7"/>
      <c r="B15" s="426"/>
      <c r="C15" s="433"/>
      <c r="D15" s="434"/>
      <c r="E15" s="433"/>
      <c r="F15" s="433"/>
      <c r="G15" s="433"/>
      <c r="H15" s="433" t="s">
        <v>320</v>
      </c>
      <c r="I15" s="435"/>
      <c r="J15" s="436">
        <v>42094</v>
      </c>
      <c r="K15" s="437">
        <v>880</v>
      </c>
      <c r="L15" s="556" t="s">
        <v>399</v>
      </c>
      <c r="M15" s="14"/>
      <c r="N15" s="14"/>
      <c r="O15" s="14"/>
      <c r="P15" s="14"/>
      <c r="Q15" s="14"/>
      <c r="R15" s="14"/>
      <c r="S15" s="14"/>
      <c r="T15" s="14"/>
      <c r="U15" s="14"/>
      <c r="V15" s="14"/>
    </row>
    <row r="16" spans="1:22">
      <c r="A16" s="7"/>
      <c r="B16" s="426"/>
      <c r="C16" s="427" t="s">
        <v>321</v>
      </c>
      <c r="D16" s="428" t="s">
        <v>322</v>
      </c>
      <c r="E16" s="427" t="s">
        <v>323</v>
      </c>
      <c r="F16" s="427" t="s">
        <v>324</v>
      </c>
      <c r="G16" s="427" t="s">
        <v>325</v>
      </c>
      <c r="H16" s="429"/>
      <c r="I16" s="430" t="s">
        <v>326</v>
      </c>
      <c r="J16" s="431">
        <v>42120</v>
      </c>
      <c r="K16" s="432">
        <v>80</v>
      </c>
      <c r="L16" s="555">
        <f>'Info about Conf'!C5</f>
        <v>0</v>
      </c>
      <c r="M16" s="14"/>
      <c r="N16" s="14"/>
      <c r="O16" s="14"/>
      <c r="P16" s="14"/>
      <c r="Q16" s="14"/>
      <c r="R16" s="14"/>
      <c r="S16" s="14"/>
      <c r="T16" s="14"/>
      <c r="U16" s="14"/>
      <c r="V16" s="14"/>
    </row>
    <row r="17" spans="1:22">
      <c r="A17" s="7"/>
      <c r="B17" s="7"/>
      <c r="C17" s="7"/>
      <c r="D17" s="7"/>
      <c r="E17" s="7"/>
      <c r="F17" s="7"/>
      <c r="G17" s="7"/>
      <c r="H17" s="7"/>
      <c r="I17" s="419"/>
      <c r="J17" s="420"/>
      <c r="K17" s="7"/>
      <c r="L17" s="456">
        <v>46203</v>
      </c>
      <c r="M17" s="458"/>
      <c r="N17" s="459" t="s">
        <v>403</v>
      </c>
      <c r="O17" s="458"/>
      <c r="P17" s="14"/>
      <c r="Q17" s="14"/>
      <c r="R17" s="14"/>
      <c r="S17" s="14"/>
      <c r="T17" s="14"/>
      <c r="U17" s="14"/>
      <c r="V17" s="14"/>
    </row>
    <row r="18" spans="1:22" ht="36" customHeight="1">
      <c r="A18" s="846" t="s">
        <v>745</v>
      </c>
      <c r="B18" s="846"/>
      <c r="C18" s="846"/>
      <c r="D18" s="846"/>
      <c r="E18" s="846"/>
      <c r="F18" s="846"/>
      <c r="G18" s="846"/>
      <c r="H18" s="846"/>
      <c r="I18" s="846"/>
      <c r="J18" s="846"/>
      <c r="K18" s="846"/>
      <c r="L18" s="7"/>
      <c r="M18" s="459" t="s">
        <v>403</v>
      </c>
      <c r="N18" s="460" t="s">
        <v>400</v>
      </c>
      <c r="O18" s="460" t="s">
        <v>402</v>
      </c>
      <c r="P18" s="14"/>
      <c r="Q18" s="14"/>
      <c r="R18" s="14"/>
      <c r="S18" s="14"/>
      <c r="T18" s="14"/>
      <c r="U18" s="14"/>
      <c r="V18" s="14"/>
    </row>
    <row r="19" spans="1:22" ht="16.2" thickBot="1">
      <c r="I19" s="31"/>
      <c r="J19" s="418"/>
      <c r="L19" s="7"/>
      <c r="M19" s="458"/>
      <c r="N19" s="459" t="s">
        <v>401</v>
      </c>
      <c r="O19" s="458"/>
      <c r="P19" s="14"/>
      <c r="Q19" s="14"/>
      <c r="R19" s="14"/>
      <c r="S19" s="14"/>
      <c r="T19" s="14"/>
      <c r="U19" s="14"/>
      <c r="V19" s="14"/>
    </row>
    <row r="20" spans="1:22" ht="18.600000000000001" thickBot="1">
      <c r="C20" s="840" t="s">
        <v>285</v>
      </c>
      <c r="D20" s="840"/>
      <c r="E20" s="840"/>
      <c r="F20" s="844"/>
      <c r="G20" s="845"/>
      <c r="I20" s="847" t="s">
        <v>404</v>
      </c>
      <c r="J20" s="848"/>
      <c r="K20" s="417">
        <f>SUM(K23:K42)</f>
        <v>0</v>
      </c>
      <c r="L20" s="831" t="s">
        <v>336</v>
      </c>
      <c r="M20" s="832"/>
      <c r="N20" s="832"/>
      <c r="O20" s="833"/>
      <c r="S20" s="14"/>
      <c r="T20" s="14"/>
      <c r="U20" s="14"/>
      <c r="V20" s="14"/>
    </row>
    <row r="21" spans="1:22" ht="15.6" customHeight="1">
      <c r="C21" s="827" t="s">
        <v>328</v>
      </c>
      <c r="D21" s="849" t="s">
        <v>327</v>
      </c>
      <c r="E21" s="851" t="s">
        <v>286</v>
      </c>
      <c r="F21" s="853" t="s">
        <v>287</v>
      </c>
      <c r="G21" s="854" t="s">
        <v>288</v>
      </c>
      <c r="H21" s="825" t="s">
        <v>289</v>
      </c>
      <c r="I21" s="827" t="s">
        <v>329</v>
      </c>
      <c r="J21" s="834" t="s">
        <v>330</v>
      </c>
      <c r="K21" s="836" t="s">
        <v>197</v>
      </c>
      <c r="L21" s="829" t="s">
        <v>333</v>
      </c>
      <c r="M21" s="838" t="s">
        <v>553</v>
      </c>
      <c r="N21" s="821" t="s">
        <v>405</v>
      </c>
      <c r="O21" s="822"/>
      <c r="P21" s="462"/>
      <c r="S21" s="14"/>
      <c r="T21" s="14"/>
      <c r="U21" s="14"/>
      <c r="V21" s="14"/>
    </row>
    <row r="22" spans="1:22" ht="37.200000000000003" customHeight="1" thickBot="1">
      <c r="C22" s="828"/>
      <c r="D22" s="850"/>
      <c r="E22" s="852"/>
      <c r="F22" s="828"/>
      <c r="G22" s="852"/>
      <c r="H22" s="826"/>
      <c r="I22" s="828"/>
      <c r="J22" s="835"/>
      <c r="K22" s="837"/>
      <c r="L22" s="830"/>
      <c r="M22" s="839"/>
      <c r="N22" s="823"/>
      <c r="O22" s="824"/>
      <c r="P22" s="462"/>
      <c r="S22" s="14"/>
      <c r="T22" s="14"/>
      <c r="U22" s="14"/>
      <c r="V22" s="14"/>
    </row>
    <row r="23" spans="1:22" ht="31.2" customHeight="1">
      <c r="B23" s="438">
        <v>1</v>
      </c>
      <c r="C23" s="439"/>
      <c r="D23" s="439"/>
      <c r="E23" s="439"/>
      <c r="F23" s="439"/>
      <c r="G23" s="439"/>
      <c r="H23" s="566"/>
      <c r="I23" s="439"/>
      <c r="J23" s="440"/>
      <c r="K23" s="560"/>
      <c r="L23" s="559" t="s">
        <v>334</v>
      </c>
      <c r="M23" s="446" t="s">
        <v>403</v>
      </c>
      <c r="N23" s="461" t="str">
        <f>IF(M23="Y","G","R")</f>
        <v>R</v>
      </c>
      <c r="O23" s="534" t="str">
        <f>IF(COUNTIF($N$23:$N$23,"G")=1,"OK TO SUBMIT",IF(COUNTIF($N$23:$N$23,"R")&gt;0,"CANNOT SUBMIT MUST COMPLETE"))</f>
        <v>CANNOT SUBMIT MUST COMPLETE</v>
      </c>
      <c r="P23" s="14"/>
      <c r="Q23" s="14"/>
      <c r="R23" s="14"/>
      <c r="S23" s="14"/>
      <c r="T23" s="14"/>
      <c r="U23" s="14"/>
      <c r="V23" s="14"/>
    </row>
    <row r="24" spans="1:22" ht="31.2" customHeight="1">
      <c r="B24" s="438">
        <v>2</v>
      </c>
      <c r="C24" s="41"/>
      <c r="D24" s="41"/>
      <c r="E24" s="41"/>
      <c r="F24" s="41"/>
      <c r="G24" s="41"/>
      <c r="H24" s="567"/>
      <c r="I24" s="41"/>
      <c r="J24" s="441"/>
      <c r="K24" s="444"/>
      <c r="L24" s="464" t="s">
        <v>695</v>
      </c>
      <c r="M24" s="446" t="s">
        <v>403</v>
      </c>
      <c r="N24" s="445" t="str">
        <f>IF(M24="Y","G","Y")</f>
        <v>Y</v>
      </c>
      <c r="O24" s="535" t="str">
        <f>IF(COUNTIF($N$24:$N$24,"G")=1,"OK TO SUBMIT",IF(COUNTIF($N$24:$N$24,"Y")&gt;0,"IF CHECKED &amp; CORRECT OK TO SUBMIT"))</f>
        <v>IF CHECKED &amp; CORRECT OK TO SUBMIT</v>
      </c>
      <c r="P24" s="14"/>
      <c r="Q24" s="14"/>
      <c r="R24" s="14"/>
      <c r="S24" s="14"/>
      <c r="T24" s="14"/>
      <c r="U24" s="14"/>
      <c r="V24" s="14"/>
    </row>
    <row r="25" spans="1:22" ht="28.8" customHeight="1">
      <c r="B25" s="438">
        <v>3</v>
      </c>
      <c r="C25" s="41"/>
      <c r="D25" s="41"/>
      <c r="E25" s="41"/>
      <c r="F25" s="41"/>
      <c r="G25" s="41"/>
      <c r="H25" s="567"/>
      <c r="I25" s="41"/>
      <c r="J25" s="441"/>
      <c r="K25" s="444"/>
      <c r="L25" s="465" t="s">
        <v>708</v>
      </c>
      <c r="M25" s="446" t="s">
        <v>403</v>
      </c>
      <c r="N25" s="445" t="str">
        <f>IF(M25="Y","G","Y")</f>
        <v>Y</v>
      </c>
      <c r="O25" s="535" t="str">
        <f>IF(COUNTIF($N$25:$N$25,"G")=1,"OK TO SUBMIT",IF(COUNTIF($N$25:$N$25,"Y")&gt;0,"IF CHECKED &amp; CORRECT OK TO SUBMIT"))</f>
        <v>IF CHECKED &amp; CORRECT OK TO SUBMIT</v>
      </c>
      <c r="P25" s="14"/>
      <c r="Q25" s="14"/>
      <c r="R25" s="14"/>
      <c r="S25" s="14"/>
      <c r="T25" s="14"/>
      <c r="U25" s="14"/>
      <c r="V25" s="14"/>
    </row>
    <row r="26" spans="1:22" ht="28.8">
      <c r="B26" s="438">
        <v>4</v>
      </c>
      <c r="C26" s="41"/>
      <c r="D26" s="41"/>
      <c r="E26" s="41"/>
      <c r="F26" s="41"/>
      <c r="G26" s="41"/>
      <c r="H26" s="567"/>
      <c r="I26" s="41"/>
      <c r="J26" s="441"/>
      <c r="K26" s="444"/>
      <c r="L26" s="465" t="s">
        <v>696</v>
      </c>
      <c r="M26" s="446" t="s">
        <v>403</v>
      </c>
      <c r="N26" s="445" t="str">
        <f t="shared" ref="N26:N27" si="0">IF(M26="Y","G","Y")</f>
        <v>Y</v>
      </c>
      <c r="O26" s="535" t="str">
        <f>IF(COUNTIF($N$26:$N$26,"G")=1,"OK TO SUBMIT",IF(COUNTIF($N$26:$N$26,"Y")&gt;0,"IF CHECKED &amp; CORRECT OK TO SUBMIT"))</f>
        <v>IF CHECKED &amp; CORRECT OK TO SUBMIT</v>
      </c>
      <c r="P26" s="14"/>
      <c r="Q26" s="14"/>
      <c r="R26" s="14"/>
      <c r="S26" s="14"/>
      <c r="T26" s="14"/>
      <c r="U26" s="14"/>
      <c r="V26" s="14"/>
    </row>
    <row r="27" spans="1:22" ht="28.8" customHeight="1" thickBot="1">
      <c r="B27" s="438">
        <v>5</v>
      </c>
      <c r="C27" s="41"/>
      <c r="D27" s="41"/>
      <c r="E27" s="41"/>
      <c r="F27" s="41"/>
      <c r="G27" s="41"/>
      <c r="H27" s="567"/>
      <c r="I27" s="41"/>
      <c r="J27" s="441"/>
      <c r="K27" s="444"/>
      <c r="L27" s="558" t="s">
        <v>340</v>
      </c>
      <c r="M27" s="532" t="s">
        <v>403</v>
      </c>
      <c r="N27" s="533" t="str">
        <f t="shared" si="0"/>
        <v>Y</v>
      </c>
      <c r="O27" s="535" t="str">
        <f>IF(COUNTIF($N$27:$N$27,"G")=1,"OK TO SUBMIT",IF(COUNTIF($N$27:$N$27,"Y")&gt;0,"IF CHECKED &amp; CORRECT OK TO SUBMIT"))</f>
        <v>IF CHECKED &amp; CORRECT OK TO SUBMIT</v>
      </c>
      <c r="P27" s="14"/>
      <c r="Q27" s="14"/>
      <c r="R27" s="14"/>
      <c r="S27" s="14"/>
      <c r="T27" s="14"/>
      <c r="U27" s="14"/>
      <c r="V27" s="14"/>
    </row>
    <row r="28" spans="1:22" ht="29.4" customHeight="1">
      <c r="B28" s="438">
        <v>6</v>
      </c>
      <c r="C28" s="41"/>
      <c r="D28" s="41"/>
      <c r="E28" s="41"/>
      <c r="F28" s="41"/>
      <c r="G28" s="41"/>
      <c r="H28" s="567"/>
      <c r="I28" s="41"/>
      <c r="J28" s="441"/>
      <c r="K28" s="442"/>
      <c r="M28" s="14"/>
      <c r="N28" s="14"/>
      <c r="O28" s="14"/>
      <c r="P28" s="14"/>
      <c r="Q28" s="14"/>
      <c r="R28" s="14"/>
      <c r="S28" s="14"/>
      <c r="T28" s="14"/>
      <c r="U28" s="14"/>
      <c r="V28" s="14"/>
    </row>
    <row r="29" spans="1:22" ht="29.4" customHeight="1">
      <c r="B29" s="438">
        <v>7</v>
      </c>
      <c r="C29" s="41"/>
      <c r="D29" s="41"/>
      <c r="E29" s="41"/>
      <c r="F29" s="41"/>
      <c r="G29" s="41"/>
      <c r="H29" s="567"/>
      <c r="I29" s="41"/>
      <c r="J29" s="441"/>
      <c r="K29" s="442"/>
      <c r="L29" s="14"/>
      <c r="M29" s="14"/>
      <c r="N29" s="14"/>
      <c r="O29" s="14"/>
      <c r="P29" s="14"/>
      <c r="Q29" s="14"/>
      <c r="R29" s="14"/>
      <c r="S29" s="14"/>
      <c r="T29" s="14"/>
      <c r="U29" s="14"/>
      <c r="V29" s="14"/>
    </row>
    <row r="30" spans="1:22" ht="29.4" customHeight="1">
      <c r="B30" s="438">
        <v>8</v>
      </c>
      <c r="C30" s="41"/>
      <c r="D30" s="41"/>
      <c r="E30" s="41"/>
      <c r="F30" s="41"/>
      <c r="G30" s="41"/>
      <c r="H30" s="567"/>
      <c r="I30" s="41"/>
      <c r="J30" s="441"/>
      <c r="K30" s="442"/>
      <c r="L30" s="14"/>
      <c r="M30" s="14"/>
      <c r="N30" s="14"/>
      <c r="O30" s="14"/>
      <c r="P30" s="14"/>
      <c r="Q30" s="14"/>
      <c r="R30" s="14"/>
      <c r="S30" s="14"/>
      <c r="T30" s="14"/>
      <c r="U30" s="14"/>
      <c r="V30" s="14"/>
    </row>
    <row r="31" spans="1:22" ht="29.4" customHeight="1">
      <c r="B31" s="438">
        <v>9</v>
      </c>
      <c r="C31" s="41"/>
      <c r="D31" s="41"/>
      <c r="E31" s="41"/>
      <c r="F31" s="41"/>
      <c r="G31" s="41"/>
      <c r="H31" s="567"/>
      <c r="I31" s="41"/>
      <c r="J31" s="441"/>
      <c r="K31" s="442"/>
      <c r="L31" s="14"/>
      <c r="M31" s="14"/>
      <c r="N31" s="14"/>
      <c r="O31" s="14"/>
      <c r="P31" s="14"/>
      <c r="Q31" s="14"/>
      <c r="R31" s="14"/>
      <c r="S31" s="14"/>
      <c r="T31" s="14"/>
      <c r="U31" s="14"/>
      <c r="V31" s="14"/>
    </row>
    <row r="32" spans="1:22" ht="29.4" customHeight="1">
      <c r="B32" s="438">
        <v>10</v>
      </c>
      <c r="C32" s="41"/>
      <c r="D32" s="41"/>
      <c r="E32" s="41"/>
      <c r="F32" s="41"/>
      <c r="G32" s="41"/>
      <c r="H32" s="567"/>
      <c r="I32" s="41"/>
      <c r="J32" s="441"/>
      <c r="K32" s="442"/>
      <c r="L32" s="14"/>
      <c r="M32" s="14"/>
      <c r="N32" s="14"/>
      <c r="O32" s="14"/>
      <c r="P32" s="14"/>
      <c r="Q32" s="14"/>
      <c r="R32" s="14"/>
      <c r="S32" s="14"/>
      <c r="T32" s="14"/>
      <c r="U32" s="14"/>
      <c r="V32" s="14"/>
    </row>
    <row r="33" spans="2:22" ht="29.4" customHeight="1">
      <c r="B33" s="438">
        <v>11</v>
      </c>
      <c r="C33" s="41"/>
      <c r="D33" s="41"/>
      <c r="E33" s="41"/>
      <c r="F33" s="41"/>
      <c r="G33" s="41"/>
      <c r="H33" s="567"/>
      <c r="I33" s="41"/>
      <c r="J33" s="441" t="s">
        <v>290</v>
      </c>
      <c r="K33" s="442"/>
      <c r="L33" s="14"/>
      <c r="M33" s="14"/>
      <c r="N33" s="14"/>
      <c r="O33" s="14"/>
      <c r="P33" s="14"/>
      <c r="Q33" s="14"/>
      <c r="R33" s="14"/>
      <c r="S33" s="14"/>
      <c r="T33" s="14"/>
      <c r="U33" s="14"/>
      <c r="V33" s="14"/>
    </row>
    <row r="34" spans="2:22" ht="29.4" customHeight="1">
      <c r="B34" s="438">
        <v>12</v>
      </c>
      <c r="C34" s="41"/>
      <c r="D34" s="41"/>
      <c r="E34" s="41"/>
      <c r="F34" s="41"/>
      <c r="G34" s="41"/>
      <c r="H34" s="567"/>
      <c r="I34" s="41"/>
      <c r="J34" s="441"/>
      <c r="K34" s="442"/>
      <c r="L34" s="14"/>
      <c r="M34" s="14"/>
      <c r="N34" s="14"/>
      <c r="O34" s="14"/>
      <c r="P34" s="14"/>
      <c r="Q34" s="14"/>
      <c r="R34" s="14"/>
      <c r="S34" s="14"/>
      <c r="T34" s="14"/>
      <c r="U34" s="14"/>
      <c r="V34" s="14"/>
    </row>
    <row r="35" spans="2:22" ht="29.4" customHeight="1">
      <c r="B35" s="438">
        <v>13</v>
      </c>
      <c r="C35" s="41"/>
      <c r="D35" s="41"/>
      <c r="E35" s="41"/>
      <c r="F35" s="41"/>
      <c r="G35" s="41"/>
      <c r="H35" s="567"/>
      <c r="I35" s="41"/>
      <c r="J35" s="441"/>
      <c r="K35" s="442"/>
      <c r="L35" s="14"/>
      <c r="M35" s="14"/>
      <c r="N35" s="14"/>
      <c r="O35" s="14"/>
      <c r="P35" s="14"/>
      <c r="Q35" s="14"/>
      <c r="R35" s="14"/>
      <c r="S35" s="14"/>
      <c r="T35" s="14"/>
      <c r="U35" s="14"/>
      <c r="V35" s="14"/>
    </row>
    <row r="36" spans="2:22" ht="29.4" customHeight="1">
      <c r="B36" s="438">
        <v>14</v>
      </c>
      <c r="C36" s="41"/>
      <c r="D36" s="41"/>
      <c r="E36" s="41"/>
      <c r="F36" s="41"/>
      <c r="G36" s="41"/>
      <c r="H36" s="567"/>
      <c r="I36" s="41"/>
      <c r="J36" s="441"/>
      <c r="K36" s="442"/>
      <c r="L36" s="14"/>
      <c r="M36" s="14"/>
      <c r="N36" s="14"/>
      <c r="O36" s="14"/>
      <c r="P36" s="14"/>
      <c r="Q36" s="14"/>
      <c r="R36" s="14"/>
      <c r="S36" s="14"/>
      <c r="T36" s="14"/>
      <c r="U36" s="14"/>
      <c r="V36" s="14"/>
    </row>
    <row r="37" spans="2:22" ht="29.4" customHeight="1">
      <c r="B37" s="438">
        <v>15</v>
      </c>
      <c r="C37" s="41"/>
      <c r="D37" s="41"/>
      <c r="E37" s="41"/>
      <c r="F37" s="41"/>
      <c r="G37" s="41"/>
      <c r="H37" s="567"/>
      <c r="I37" s="41"/>
      <c r="J37" s="441"/>
      <c r="K37" s="442"/>
      <c r="L37" s="14"/>
      <c r="M37" s="14"/>
      <c r="N37" s="14"/>
      <c r="O37" s="14"/>
      <c r="P37" s="14"/>
      <c r="Q37" s="14"/>
      <c r="R37" s="14"/>
      <c r="S37" s="14"/>
      <c r="T37" s="14"/>
      <c r="U37" s="14"/>
      <c r="V37" s="14"/>
    </row>
    <row r="38" spans="2:22" ht="29.4" customHeight="1">
      <c r="B38" s="438">
        <v>16</v>
      </c>
      <c r="C38" s="41"/>
      <c r="D38" s="41"/>
      <c r="E38" s="41"/>
      <c r="F38" s="41"/>
      <c r="G38" s="41"/>
      <c r="H38" s="567"/>
      <c r="I38" s="41"/>
      <c r="J38" s="441"/>
      <c r="K38" s="442"/>
      <c r="L38" s="14"/>
      <c r="M38" s="14"/>
      <c r="N38" s="14"/>
      <c r="O38" s="14"/>
      <c r="P38" s="14"/>
      <c r="Q38" s="14"/>
      <c r="R38" s="14"/>
      <c r="S38" s="14"/>
      <c r="T38" s="14"/>
      <c r="U38" s="14"/>
      <c r="V38" s="14"/>
    </row>
    <row r="39" spans="2:22" ht="29.4" customHeight="1">
      <c r="B39" s="438">
        <v>17</v>
      </c>
      <c r="C39" s="41"/>
      <c r="D39" s="41"/>
      <c r="E39" s="41"/>
      <c r="F39" s="41"/>
      <c r="G39" s="41"/>
      <c r="H39" s="567"/>
      <c r="I39" s="41"/>
      <c r="J39" s="441"/>
      <c r="K39" s="442"/>
      <c r="L39" s="14"/>
      <c r="M39" s="14"/>
      <c r="N39" s="14"/>
      <c r="O39" s="14"/>
      <c r="P39" s="14"/>
      <c r="Q39" s="14"/>
      <c r="R39" s="14"/>
      <c r="S39" s="14"/>
      <c r="T39" s="14"/>
      <c r="U39" s="14"/>
      <c r="V39" s="14"/>
    </row>
    <row r="40" spans="2:22" ht="29.4" customHeight="1">
      <c r="B40" s="438">
        <v>18</v>
      </c>
      <c r="C40" s="41"/>
      <c r="D40" s="41"/>
      <c r="E40" s="41"/>
      <c r="F40" s="41"/>
      <c r="G40" s="41"/>
      <c r="H40" s="567"/>
      <c r="I40" s="41"/>
      <c r="J40" s="441"/>
      <c r="K40" s="442"/>
      <c r="L40" s="14"/>
      <c r="M40" s="14"/>
      <c r="N40" s="14"/>
      <c r="O40" s="14"/>
      <c r="P40" s="14"/>
      <c r="Q40" s="14"/>
      <c r="R40" s="14"/>
      <c r="S40" s="14"/>
      <c r="T40" s="14"/>
      <c r="U40" s="14"/>
      <c r="V40" s="14"/>
    </row>
    <row r="41" spans="2:22" ht="29.4" customHeight="1">
      <c r="B41" s="438">
        <v>19</v>
      </c>
      <c r="C41" s="41"/>
      <c r="D41" s="41"/>
      <c r="E41" s="41"/>
      <c r="F41" s="41"/>
      <c r="G41" s="41"/>
      <c r="H41" s="567"/>
      <c r="I41" s="41"/>
      <c r="J41" s="441"/>
      <c r="K41" s="442"/>
      <c r="L41" s="14"/>
      <c r="M41" s="14"/>
      <c r="N41" s="14"/>
      <c r="O41" s="14"/>
      <c r="P41" s="14"/>
      <c r="Q41" s="14"/>
      <c r="R41" s="14"/>
      <c r="S41" s="14"/>
      <c r="T41" s="14"/>
      <c r="U41" s="14"/>
      <c r="V41" s="14"/>
    </row>
    <row r="42" spans="2:22" ht="29.4" customHeight="1">
      <c r="B42" s="438">
        <v>20</v>
      </c>
      <c r="C42" s="41"/>
      <c r="D42" s="41"/>
      <c r="E42" s="41"/>
      <c r="F42" s="41"/>
      <c r="G42" s="41"/>
      <c r="H42" s="567"/>
      <c r="I42" s="41"/>
      <c r="J42" s="441"/>
      <c r="K42" s="442"/>
      <c r="L42" s="14"/>
      <c r="M42" s="14"/>
      <c r="N42" s="14"/>
      <c r="O42" s="14"/>
      <c r="P42" s="14"/>
      <c r="Q42" s="14"/>
      <c r="R42" s="14"/>
      <c r="S42" s="14"/>
      <c r="T42" s="14"/>
      <c r="U42" s="14"/>
      <c r="V42" s="14"/>
    </row>
  </sheetData>
  <sheetProtection algorithmName="SHA-512" hashValue="ZB3e9D89+ej4vDh6Kg7FppLUvlJjoFvNvE1nIz2N/dAE9a83t/FtJguBE0C1ZMXI4clLES6uG+OEutGpdC/gHw==" saltValue="p6XeY7heKhARzA9V7FRBvA==" spinCount="100000" sheet="1" formatCells="0" formatColumns="0" formatRows="0"/>
  <mergeCells count="26">
    <mergeCell ref="C21:C22"/>
    <mergeCell ref="D21:D22"/>
    <mergeCell ref="E21:E22"/>
    <mergeCell ref="F21:F22"/>
    <mergeCell ref="G21:G22"/>
    <mergeCell ref="C20:E20"/>
    <mergeCell ref="A1:K1"/>
    <mergeCell ref="A2:K2"/>
    <mergeCell ref="A3:K3"/>
    <mergeCell ref="A4:K4"/>
    <mergeCell ref="A5:K5"/>
    <mergeCell ref="A6:K6"/>
    <mergeCell ref="A7:K7"/>
    <mergeCell ref="A8:K8"/>
    <mergeCell ref="A9:K9"/>
    <mergeCell ref="F20:G20"/>
    <mergeCell ref="A18:K18"/>
    <mergeCell ref="I20:J20"/>
    <mergeCell ref="N21:O22"/>
    <mergeCell ref="H21:H22"/>
    <mergeCell ref="I21:I22"/>
    <mergeCell ref="L21:L22"/>
    <mergeCell ref="L20:O20"/>
    <mergeCell ref="J21:J22"/>
    <mergeCell ref="K21:K22"/>
    <mergeCell ref="M21:M22"/>
  </mergeCells>
  <conditionalFormatting sqref="N23">
    <cfRule type="containsText" dxfId="30" priority="7" operator="containsText" text="R">
      <formula>NOT(ISERROR(SEARCH("R",N23)))</formula>
    </cfRule>
  </conditionalFormatting>
  <conditionalFormatting sqref="N23:N27">
    <cfRule type="containsText" dxfId="29" priority="2" operator="containsText" text="G">
      <formula>NOT(ISERROR(SEARCH("G",N23)))</formula>
    </cfRule>
  </conditionalFormatting>
  <conditionalFormatting sqref="N24:N27">
    <cfRule type="containsText" dxfId="28" priority="6" operator="containsText" text="Y">
      <formula>NOT(ISERROR(SEARCH("Y",N24)))</formula>
    </cfRule>
  </conditionalFormatting>
  <dataValidations count="2">
    <dataValidation type="list" allowBlank="1" showInputMessage="1" showErrorMessage="1" sqref="M23" xr:uid="{08BA689E-7C6C-4284-9DF4-69A3F84E2C3A}">
      <formula1>$M$18:$O$18</formula1>
    </dataValidation>
    <dataValidation type="list" allowBlank="1" showInputMessage="1" showErrorMessage="1" sqref="M24:M27" xr:uid="{19EC5E76-E706-4B26-9356-93863520E8C4}">
      <formula1>$N$17:$N$19</formula1>
    </dataValidation>
  </dataValidations>
  <hyperlinks>
    <hyperlink ref="L2" location="'GA Instructions'!A1" display="Click here to see Gift Aid Instructions" xr:uid="{A0A6373E-CC01-49E0-AABD-BF587A3F7FDA}"/>
    <hyperlink ref="L3" location="'GA Claim Form Instructions'!A1" display="Click here to see GA claim form Instructions" xr:uid="{B947FD1A-1515-4D6E-AC42-F5619DB9B7D4}"/>
  </hyperlinks>
  <pageMargins left="0.7" right="0.7" top="0.75" bottom="0.75" header="0.3" footer="0.3"/>
  <pageSetup paperSize="9" orientation="portrait" r:id="rId1"/>
  <customProperties>
    <customPr name="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9"/>
  </sheetPr>
  <dimension ref="A1:C103"/>
  <sheetViews>
    <sheetView view="pageLayout" zoomScaleNormal="100" workbookViewId="0">
      <selection activeCell="A2" sqref="A2"/>
    </sheetView>
  </sheetViews>
  <sheetFormatPr defaultColWidth="8.90625" defaultRowHeight="14.4"/>
  <cols>
    <col min="1" max="1" width="46.1796875" style="235" customWidth="1"/>
    <col min="2" max="3" width="11.81640625" style="235" customWidth="1"/>
    <col min="4" max="16384" width="8.90625" style="235"/>
  </cols>
  <sheetData>
    <row r="1" spans="1:3">
      <c r="A1" s="234" t="s">
        <v>148</v>
      </c>
    </row>
    <row r="2" spans="1:3">
      <c r="A2" s="236">
        <f>'Info about Conf'!C5</f>
        <v>0</v>
      </c>
    </row>
    <row r="3" spans="1:3" ht="14.25" customHeight="1">
      <c r="B3" s="237" t="s">
        <v>133</v>
      </c>
      <c r="C3" s="237" t="s">
        <v>134</v>
      </c>
    </row>
    <row r="4" spans="1:3" ht="14.25" customHeight="1">
      <c r="B4" s="238" t="s">
        <v>778</v>
      </c>
      <c r="C4" s="237" t="s">
        <v>779</v>
      </c>
    </row>
    <row r="5" spans="1:3">
      <c r="B5" s="236"/>
      <c r="C5" s="236"/>
    </row>
    <row r="6" spans="1:3">
      <c r="A6" s="234" t="s">
        <v>141</v>
      </c>
      <c r="B6" s="239">
        <f>'Jun 26 Return'!D10</f>
        <v>0</v>
      </c>
      <c r="C6" s="239">
        <f>'Jun 26 Return'!D10</f>
        <v>0</v>
      </c>
    </row>
    <row r="7" spans="1:3">
      <c r="A7" s="236"/>
      <c r="B7" s="239"/>
      <c r="C7" s="239"/>
    </row>
    <row r="8" spans="1:3">
      <c r="A8" s="234" t="s">
        <v>136</v>
      </c>
      <c r="B8" s="239">
        <f>'Jun 26 Return'!D31</f>
        <v>0</v>
      </c>
      <c r="C8" s="239">
        <f>'Jun 26 Return'!D31</f>
        <v>0</v>
      </c>
    </row>
    <row r="9" spans="1:3">
      <c r="A9" s="236"/>
      <c r="B9" s="240"/>
      <c r="C9" s="240"/>
    </row>
    <row r="10" spans="1:3">
      <c r="A10" s="236" t="s">
        <v>137</v>
      </c>
      <c r="B10" s="240">
        <f>SUM('Jun 26 Return'!C35:C44)</f>
        <v>0</v>
      </c>
      <c r="C10" s="240">
        <f>SUM('Jun 26 Return'!C35:C44)</f>
        <v>0</v>
      </c>
    </row>
    <row r="11" spans="1:3">
      <c r="A11" s="236" t="s">
        <v>138</v>
      </c>
      <c r="B11" s="240">
        <f>SUM('Jun 26 Return'!C46:C49)</f>
        <v>0</v>
      </c>
      <c r="C11" s="240">
        <f>SUM('Jun 26 Return'!C46:C49)</f>
        <v>0</v>
      </c>
    </row>
    <row r="12" spans="1:3">
      <c r="A12" s="236" t="s">
        <v>139</v>
      </c>
      <c r="B12" s="240">
        <f>SUM('Jun 26 Return'!C52:C59)</f>
        <v>0</v>
      </c>
      <c r="C12" s="240">
        <f>SUM('Jun 26 Return'!C52:C59)</f>
        <v>0</v>
      </c>
    </row>
    <row r="13" spans="1:3">
      <c r="A13" s="234" t="s">
        <v>140</v>
      </c>
      <c r="B13" s="241">
        <f>SUM(B10:B12)</f>
        <v>0</v>
      </c>
      <c r="C13" s="241">
        <f>SUM(C10:C12)</f>
        <v>0</v>
      </c>
    </row>
    <row r="14" spans="1:3">
      <c r="A14" s="236"/>
      <c r="B14" s="240"/>
      <c r="C14" s="240"/>
    </row>
    <row r="15" spans="1:3" ht="15" thickBot="1">
      <c r="A15" s="234" t="s">
        <v>142</v>
      </c>
      <c r="B15" s="242">
        <f>B6+B8-B13</f>
        <v>0</v>
      </c>
      <c r="C15" s="242">
        <f>C6+C8-C13</f>
        <v>0</v>
      </c>
    </row>
    <row r="16" spans="1:3" ht="15" thickTop="1">
      <c r="B16" s="243"/>
      <c r="C16" s="243"/>
    </row>
    <row r="17" spans="1:3">
      <c r="B17" s="243"/>
      <c r="C17" s="243"/>
    </row>
    <row r="18" spans="1:3">
      <c r="A18" s="236" t="s">
        <v>143</v>
      </c>
      <c r="B18" s="240">
        <f>-'Jun 26 Return'!K35</f>
        <v>0</v>
      </c>
      <c r="C18" s="243"/>
    </row>
    <row r="19" spans="1:3">
      <c r="A19" s="236" t="s">
        <v>144</v>
      </c>
      <c r="B19" s="240">
        <f>'Jun 26 Return'!K42</f>
        <v>0</v>
      </c>
      <c r="C19" s="243"/>
    </row>
    <row r="20" spans="1:3" ht="15" thickBot="1">
      <c r="A20" s="234" t="s">
        <v>142</v>
      </c>
      <c r="B20" s="242">
        <f>SUM(B18:B19)</f>
        <v>0</v>
      </c>
      <c r="C20" s="243"/>
    </row>
    <row r="21" spans="1:3" ht="15" thickTop="1">
      <c r="B21" s="243"/>
      <c r="C21" s="243"/>
    </row>
    <row r="22" spans="1:3">
      <c r="B22" s="243"/>
      <c r="C22" s="243"/>
    </row>
    <row r="23" spans="1:3">
      <c r="A23" s="234" t="s">
        <v>145</v>
      </c>
      <c r="B23" s="243"/>
      <c r="C23" s="243"/>
    </row>
    <row r="24" spans="1:3">
      <c r="A24" s="244" t="s">
        <v>347</v>
      </c>
      <c r="B24" s="245">
        <f>'Jun 26 Return'!K21+'Jun 26 Return'!K23</f>
        <v>17.5</v>
      </c>
      <c r="C24" s="243"/>
    </row>
    <row r="25" spans="1:3">
      <c r="A25" s="244" t="s">
        <v>348</v>
      </c>
      <c r="B25" s="245" t="e">
        <f>'Jun 26 Return'!K22</f>
        <v>#N/A</v>
      </c>
      <c r="C25" s="243"/>
    </row>
    <row r="26" spans="1:3">
      <c r="A26" s="244"/>
      <c r="B26" s="245"/>
      <c r="C26" s="243"/>
    </row>
    <row r="27" spans="1:3">
      <c r="A27" s="244"/>
      <c r="B27" s="245"/>
      <c r="C27" s="243"/>
    </row>
    <row r="28" spans="1:3">
      <c r="A28" s="244"/>
      <c r="B28" s="245"/>
      <c r="C28" s="243"/>
    </row>
    <row r="29" spans="1:3">
      <c r="A29" s="244"/>
      <c r="B29" s="245"/>
      <c r="C29" s="243"/>
    </row>
    <row r="30" spans="1:3">
      <c r="A30" s="244"/>
      <c r="B30" s="245"/>
      <c r="C30" s="243"/>
    </row>
    <row r="31" spans="1:3" ht="15" thickBot="1">
      <c r="A31" s="236" t="s">
        <v>146</v>
      </c>
      <c r="B31" s="242" t="e">
        <f>SUM(B24:B30)</f>
        <v>#N/A</v>
      </c>
      <c r="C31" s="243"/>
    </row>
    <row r="32" spans="1:3" ht="15" thickTop="1">
      <c r="B32" s="243"/>
      <c r="C32" s="243"/>
    </row>
    <row r="33" spans="1:3" ht="15" thickBot="1">
      <c r="A33" s="234" t="e">
        <f>IF(B33&gt;0,"Funds available to spend","Funds needed to be raised")</f>
        <v>#N/A</v>
      </c>
      <c r="B33" s="242" t="e">
        <f>B15-B31</f>
        <v>#N/A</v>
      </c>
      <c r="C33" s="243"/>
    </row>
    <row r="34" spans="1:3" ht="15" thickTop="1">
      <c r="B34" s="243"/>
      <c r="C34" s="243"/>
    </row>
    <row r="35" spans="1:3">
      <c r="B35" s="243"/>
      <c r="C35" s="243"/>
    </row>
    <row r="36" spans="1:3">
      <c r="A36" s="246" t="s">
        <v>147</v>
      </c>
    </row>
    <row r="37" spans="1:3">
      <c r="A37" s="855"/>
      <c r="B37" s="855"/>
      <c r="C37" s="855"/>
    </row>
    <row r="38" spans="1:3">
      <c r="A38" s="855"/>
      <c r="B38" s="855"/>
      <c r="C38" s="855"/>
    </row>
    <row r="39" spans="1:3">
      <c r="A39" s="855"/>
      <c r="B39" s="855"/>
      <c r="C39" s="855"/>
    </row>
    <row r="40" spans="1:3">
      <c r="A40" s="855"/>
      <c r="B40" s="855"/>
      <c r="C40" s="855"/>
    </row>
    <row r="41" spans="1:3">
      <c r="A41" s="855"/>
      <c r="B41" s="855"/>
      <c r="C41" s="855"/>
    </row>
    <row r="42" spans="1:3">
      <c r="A42" s="855"/>
      <c r="B42" s="855"/>
      <c r="C42" s="855"/>
    </row>
    <row r="43" spans="1:3">
      <c r="A43" s="855"/>
      <c r="B43" s="855"/>
      <c r="C43" s="855"/>
    </row>
    <row r="44" spans="1:3">
      <c r="A44" s="855"/>
      <c r="B44" s="855"/>
      <c r="C44" s="855"/>
    </row>
    <row r="45" spans="1:3">
      <c r="A45" s="855"/>
      <c r="B45" s="855"/>
      <c r="C45" s="855"/>
    </row>
    <row r="46" spans="1:3">
      <c r="A46" s="855"/>
      <c r="B46" s="855"/>
      <c r="C46" s="855"/>
    </row>
    <row r="47" spans="1:3">
      <c r="A47" s="855"/>
      <c r="B47" s="855"/>
      <c r="C47" s="855"/>
    </row>
    <row r="48" spans="1:3">
      <c r="A48" s="855"/>
      <c r="B48" s="855"/>
      <c r="C48" s="855"/>
    </row>
    <row r="51" spans="1:3">
      <c r="A51" s="234" t="s">
        <v>135</v>
      </c>
    </row>
    <row r="52" spans="1:3">
      <c r="A52" s="236">
        <f>'Info about Conf'!C5</f>
        <v>0</v>
      </c>
      <c r="B52" s="237" t="s">
        <v>133</v>
      </c>
      <c r="C52" s="237" t="s">
        <v>134</v>
      </c>
    </row>
    <row r="53" spans="1:3">
      <c r="A53" s="236"/>
      <c r="B53" s="238" t="str">
        <f>B4</f>
        <v>June 2026</v>
      </c>
      <c r="C53" s="237" t="str">
        <f>C4</f>
        <v>Apr-Jun 2026</v>
      </c>
    </row>
    <row r="54" spans="1:3">
      <c r="A54" s="236" t="s">
        <v>6</v>
      </c>
      <c r="B54" s="240">
        <f>'Jun 26 Return'!C13</f>
        <v>0</v>
      </c>
      <c r="C54" s="240">
        <f>B54</f>
        <v>0</v>
      </c>
    </row>
    <row r="55" spans="1:3">
      <c r="A55" s="236" t="s">
        <v>7</v>
      </c>
      <c r="B55" s="240">
        <f>'Jun 26 Return'!C14</f>
        <v>0</v>
      </c>
      <c r="C55" s="240">
        <f t="shared" ref="C55:C69" si="0">B55</f>
        <v>0</v>
      </c>
    </row>
    <row r="56" spans="1:3">
      <c r="A56" s="236" t="s">
        <v>8</v>
      </c>
      <c r="B56" s="240">
        <f>'Jun 26 Return'!C15</f>
        <v>0</v>
      </c>
      <c r="C56" s="240">
        <f t="shared" si="0"/>
        <v>0</v>
      </c>
    </row>
    <row r="57" spans="1:3">
      <c r="A57" s="236" t="s">
        <v>130</v>
      </c>
      <c r="B57" s="240">
        <f>'Jun 26 Return'!C16</f>
        <v>0</v>
      </c>
      <c r="C57" s="240">
        <f t="shared" si="0"/>
        <v>0</v>
      </c>
    </row>
    <row r="58" spans="1:3">
      <c r="A58" s="236" t="s">
        <v>117</v>
      </c>
      <c r="B58" s="240">
        <f>'Jun 26 Return'!C17</f>
        <v>0</v>
      </c>
      <c r="C58" s="240">
        <f t="shared" si="0"/>
        <v>0</v>
      </c>
    </row>
    <row r="59" spans="1:3">
      <c r="A59" s="236" t="s">
        <v>17</v>
      </c>
      <c r="B59" s="240">
        <f>'Jun 26 Return'!C18</f>
        <v>0</v>
      </c>
      <c r="C59" s="240">
        <f t="shared" si="0"/>
        <v>0</v>
      </c>
    </row>
    <row r="60" spans="1:3">
      <c r="A60" s="236" t="s">
        <v>129</v>
      </c>
      <c r="B60" s="240">
        <f>'Jun 26 Return'!C19</f>
        <v>0</v>
      </c>
      <c r="C60" s="240">
        <f t="shared" si="0"/>
        <v>0</v>
      </c>
    </row>
    <row r="61" spans="1:3">
      <c r="A61" s="234" t="s">
        <v>229</v>
      </c>
      <c r="B61" s="241">
        <f>SUM(B54:B60)</f>
        <v>0</v>
      </c>
      <c r="C61" s="241">
        <f t="shared" si="0"/>
        <v>0</v>
      </c>
    </row>
    <row r="62" spans="1:3" ht="4.5" customHeight="1">
      <c r="B62" s="243"/>
      <c r="C62" s="243"/>
    </row>
    <row r="63" spans="1:3">
      <c r="A63" s="236" t="s">
        <v>9</v>
      </c>
      <c r="B63" s="240">
        <f>'Jun 26 Return'!C24</f>
        <v>0</v>
      </c>
      <c r="C63" s="240">
        <f t="shared" si="0"/>
        <v>0</v>
      </c>
    </row>
    <row r="64" spans="1:3">
      <c r="A64" s="236" t="s">
        <v>339</v>
      </c>
      <c r="B64" s="240">
        <f>'Jun 26 Return'!C25</f>
        <v>0</v>
      </c>
      <c r="C64" s="240">
        <f t="shared" ref="C64" si="1">B64</f>
        <v>0</v>
      </c>
    </row>
    <row r="65" spans="1:3">
      <c r="A65" s="236" t="s">
        <v>54</v>
      </c>
      <c r="B65" s="240">
        <f>'Jun 26 Return'!C26</f>
        <v>0</v>
      </c>
      <c r="C65" s="240">
        <f t="shared" si="0"/>
        <v>0</v>
      </c>
    </row>
    <row r="66" spans="1:3">
      <c r="A66" s="236" t="s">
        <v>28</v>
      </c>
      <c r="B66" s="240">
        <f>'Jun 26 Return'!C27</f>
        <v>0</v>
      </c>
      <c r="C66" s="240">
        <f t="shared" si="0"/>
        <v>0</v>
      </c>
    </row>
    <row r="67" spans="1:3">
      <c r="A67" s="236" t="s">
        <v>33</v>
      </c>
      <c r="B67" s="240">
        <f>'Jun 26 Return'!C29</f>
        <v>0</v>
      </c>
      <c r="C67" s="240">
        <f t="shared" si="0"/>
        <v>0</v>
      </c>
    </row>
    <row r="68" spans="1:3">
      <c r="A68" s="236" t="s">
        <v>131</v>
      </c>
      <c r="B68" s="240">
        <f>'Jun 26 Return'!C30</f>
        <v>0</v>
      </c>
      <c r="C68" s="240">
        <f t="shared" si="0"/>
        <v>0</v>
      </c>
    </row>
    <row r="69" spans="1:3" ht="15" thickBot="1">
      <c r="A69" s="234" t="s">
        <v>132</v>
      </c>
      <c r="B69" s="242">
        <f>SUM(B61:B68)</f>
        <v>0</v>
      </c>
      <c r="C69" s="242">
        <f t="shared" si="0"/>
        <v>0</v>
      </c>
    </row>
    <row r="70" spans="1:3" ht="15" thickTop="1">
      <c r="B70" s="243"/>
      <c r="C70" s="243"/>
    </row>
    <row r="71" spans="1:3">
      <c r="A71" s="234" t="s">
        <v>107</v>
      </c>
      <c r="B71" s="243"/>
      <c r="C71" s="243"/>
    </row>
    <row r="72" spans="1:3">
      <c r="A72" s="236" t="s">
        <v>18</v>
      </c>
      <c r="B72" s="240">
        <f>'Jun 26 Return'!C35</f>
        <v>0</v>
      </c>
      <c r="C72" s="240">
        <f>B72</f>
        <v>0</v>
      </c>
    </row>
    <row r="73" spans="1:3">
      <c r="A73" s="236" t="s">
        <v>15</v>
      </c>
      <c r="B73" s="240">
        <f>'Jun 26 Return'!C36</f>
        <v>0</v>
      </c>
      <c r="C73" s="240">
        <f t="shared" ref="C73:C102" si="2">B73</f>
        <v>0</v>
      </c>
    </row>
    <row r="74" spans="1:3">
      <c r="A74" s="236" t="s">
        <v>19</v>
      </c>
      <c r="B74" s="240">
        <f>'Jun 26 Return'!C37</f>
        <v>0</v>
      </c>
      <c r="C74" s="240">
        <f t="shared" si="2"/>
        <v>0</v>
      </c>
    </row>
    <row r="75" spans="1:3">
      <c r="A75" s="236" t="s">
        <v>20</v>
      </c>
      <c r="B75" s="240">
        <f>'Jun 26 Return'!C38</f>
        <v>0</v>
      </c>
      <c r="C75" s="240">
        <f t="shared" si="2"/>
        <v>0</v>
      </c>
    </row>
    <row r="76" spans="1:3">
      <c r="A76" s="236" t="s">
        <v>10</v>
      </c>
      <c r="B76" s="240">
        <f>'Jun 26 Return'!C39</f>
        <v>0</v>
      </c>
      <c r="C76" s="240">
        <f t="shared" si="2"/>
        <v>0</v>
      </c>
    </row>
    <row r="77" spans="1:3">
      <c r="A77" s="236" t="s">
        <v>38</v>
      </c>
      <c r="B77" s="240">
        <f>'Jun 26 Return'!C40</f>
        <v>0</v>
      </c>
      <c r="C77" s="240">
        <f t="shared" si="2"/>
        <v>0</v>
      </c>
    </row>
    <row r="78" spans="1:3">
      <c r="A78" s="236" t="s">
        <v>23</v>
      </c>
      <c r="B78" s="240">
        <f>'Jun 26 Return'!C41</f>
        <v>0</v>
      </c>
      <c r="C78" s="240">
        <f t="shared" si="2"/>
        <v>0</v>
      </c>
    </row>
    <row r="79" spans="1:3">
      <c r="A79" s="236" t="s">
        <v>21</v>
      </c>
      <c r="B79" s="240">
        <f>'Jun 26 Return'!C42</f>
        <v>0</v>
      </c>
      <c r="C79" s="240">
        <f t="shared" si="2"/>
        <v>0</v>
      </c>
    </row>
    <row r="80" spans="1:3">
      <c r="A80" s="236" t="s">
        <v>22</v>
      </c>
      <c r="B80" s="240">
        <f>'Jun 26 Return'!C43</f>
        <v>0</v>
      </c>
      <c r="C80" s="240">
        <f t="shared" si="2"/>
        <v>0</v>
      </c>
    </row>
    <row r="81" spans="1:3">
      <c r="A81" s="236" t="s">
        <v>11</v>
      </c>
      <c r="B81" s="240">
        <f>'Jun 26 Return'!C44</f>
        <v>0</v>
      </c>
      <c r="C81" s="240">
        <f t="shared" si="2"/>
        <v>0</v>
      </c>
    </row>
    <row r="82" spans="1:3">
      <c r="B82" s="241">
        <f>SUM(B72:B81)</f>
        <v>0</v>
      </c>
      <c r="C82" s="241">
        <f t="shared" si="2"/>
        <v>0</v>
      </c>
    </row>
    <row r="83" spans="1:3" ht="4.5" customHeight="1">
      <c r="B83" s="243"/>
      <c r="C83" s="243"/>
    </row>
    <row r="84" spans="1:3">
      <c r="A84" s="234" t="s">
        <v>108</v>
      </c>
      <c r="B84" s="243"/>
      <c r="C84" s="243"/>
    </row>
    <row r="85" spans="1:3">
      <c r="A85" s="236" t="s">
        <v>24</v>
      </c>
      <c r="B85" s="240">
        <f>'Jun 26 Return'!C46</f>
        <v>0</v>
      </c>
      <c r="C85" s="240">
        <f t="shared" si="2"/>
        <v>0</v>
      </c>
    </row>
    <row r="86" spans="1:3">
      <c r="A86" s="236" t="s">
        <v>110</v>
      </c>
      <c r="B86" s="240">
        <f>'Jun 26 Return'!C47</f>
        <v>0</v>
      </c>
      <c r="C86" s="240">
        <f t="shared" si="2"/>
        <v>0</v>
      </c>
    </row>
    <row r="87" spans="1:3">
      <c r="A87" s="236" t="s">
        <v>13</v>
      </c>
      <c r="B87" s="240">
        <f>'Jun 26 Return'!C48</f>
        <v>0</v>
      </c>
      <c r="C87" s="240">
        <f t="shared" si="2"/>
        <v>0</v>
      </c>
    </row>
    <row r="88" spans="1:3">
      <c r="A88" s="236" t="s">
        <v>109</v>
      </c>
      <c r="B88" s="240">
        <f>'Jun 26 Return'!C49</f>
        <v>0</v>
      </c>
      <c r="C88" s="240">
        <f t="shared" si="2"/>
        <v>0</v>
      </c>
    </row>
    <row r="89" spans="1:3">
      <c r="B89" s="241">
        <f>SUM(B85:B88)</f>
        <v>0</v>
      </c>
      <c r="C89" s="241">
        <f t="shared" si="2"/>
        <v>0</v>
      </c>
    </row>
    <row r="90" spans="1:3" ht="4.5" customHeight="1">
      <c r="B90" s="243"/>
      <c r="C90" s="243"/>
    </row>
    <row r="91" spans="1:3">
      <c r="A91" s="234" t="s">
        <v>111</v>
      </c>
      <c r="B91" s="243"/>
      <c r="C91" s="243"/>
    </row>
    <row r="92" spans="1:3">
      <c r="A92" s="236" t="s">
        <v>124</v>
      </c>
      <c r="B92" s="240">
        <f>'Jun 26 Return'!C52</f>
        <v>0</v>
      </c>
      <c r="C92" s="240">
        <f t="shared" si="2"/>
        <v>0</v>
      </c>
    </row>
    <row r="93" spans="1:3">
      <c r="A93" s="236" t="s">
        <v>16</v>
      </c>
      <c r="B93" s="240">
        <f>'Jun 26 Return'!C53</f>
        <v>0</v>
      </c>
      <c r="C93" s="240">
        <f t="shared" si="2"/>
        <v>0</v>
      </c>
    </row>
    <row r="94" spans="1:3">
      <c r="A94" s="236" t="s">
        <v>12</v>
      </c>
      <c r="B94" s="240">
        <f>'Jun 26 Return'!C54</f>
        <v>0</v>
      </c>
      <c r="C94" s="240">
        <f t="shared" si="2"/>
        <v>0</v>
      </c>
    </row>
    <row r="95" spans="1:3">
      <c r="A95" s="236" t="s">
        <v>234</v>
      </c>
      <c r="B95" s="240">
        <f>'Jun 26 Return'!C55</f>
        <v>0</v>
      </c>
      <c r="C95" s="240">
        <f t="shared" si="2"/>
        <v>0</v>
      </c>
    </row>
    <row r="96" spans="1:3">
      <c r="A96" s="236" t="s">
        <v>232</v>
      </c>
      <c r="B96" s="240">
        <f>'Jun 26 Return'!C56</f>
        <v>0</v>
      </c>
      <c r="C96" s="240">
        <f t="shared" si="2"/>
        <v>0</v>
      </c>
    </row>
    <row r="97" spans="1:3">
      <c r="A97" s="236" t="s">
        <v>112</v>
      </c>
      <c r="B97" s="240">
        <f>'Jun 26 Return'!C57</f>
        <v>0</v>
      </c>
      <c r="C97" s="240">
        <f t="shared" si="2"/>
        <v>0</v>
      </c>
    </row>
    <row r="98" spans="1:3">
      <c r="A98" s="236" t="s">
        <v>121</v>
      </c>
      <c r="B98" s="240">
        <f>'Jun 26 Return'!C58</f>
        <v>0</v>
      </c>
      <c r="C98" s="240">
        <f t="shared" si="2"/>
        <v>0</v>
      </c>
    </row>
    <row r="99" spans="1:3">
      <c r="A99" s="236" t="s">
        <v>122</v>
      </c>
      <c r="B99" s="240">
        <f>'Jun 26 Return'!C59</f>
        <v>0</v>
      </c>
      <c r="C99" s="240">
        <f t="shared" si="2"/>
        <v>0</v>
      </c>
    </row>
    <row r="100" spans="1:3">
      <c r="B100" s="241">
        <f>SUM(B92:B99)</f>
        <v>0</v>
      </c>
      <c r="C100" s="241">
        <f t="shared" si="2"/>
        <v>0</v>
      </c>
    </row>
    <row r="101" spans="1:3">
      <c r="B101" s="243"/>
      <c r="C101" s="243"/>
    </row>
    <row r="102" spans="1:3" ht="15" thickBot="1">
      <c r="A102" s="234" t="s">
        <v>3</v>
      </c>
      <c r="B102" s="242">
        <f>B82+B89+B100</f>
        <v>0</v>
      </c>
      <c r="C102" s="242">
        <f t="shared" si="2"/>
        <v>0</v>
      </c>
    </row>
    <row r="103" spans="1:3" ht="15" thickTop="1"/>
  </sheetData>
  <sheetProtection algorithmName="SHA-512" hashValue="7f/d64tpoJk5dX6/LJ3EMKRjzw62GP8E+71IzmwrN2iLmDA2yiMi3CTkBKNjHnyvQmPo/cAdDaV6lqeuZbPkFA==" saltValue="q4LVh2FNdA7bQbKPK+YB7Q==" spinCount="100000" sheet="1" formatCells="0" formatColumns="0" formatRows="0"/>
  <protectedRanges>
    <protectedRange sqref="A26:B30" name="Range2"/>
    <protectedRange sqref="A37:C48" name="Range1"/>
  </protectedRanges>
  <mergeCells count="1">
    <mergeCell ref="A37:C48"/>
  </mergeCells>
  <conditionalFormatting sqref="A33">
    <cfRule type="containsText" dxfId="27" priority="2" stopIfTrue="1" operator="containsText" text="raised">
      <formula>NOT(ISERROR(SEARCH("raised",A33)))</formula>
    </cfRule>
  </conditionalFormatting>
  <conditionalFormatting sqref="B33">
    <cfRule type="expression" dxfId="26"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ignoredErrors>
    <ignoredError sqref="B24:B25"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92D050"/>
    <pageSetUpPr fitToPage="1"/>
  </sheetPr>
  <dimension ref="A1:L470"/>
  <sheetViews>
    <sheetView view="pageLayout" zoomScaleNormal="100" zoomScaleSheetLayoutView="90" workbookViewId="0">
      <selection activeCell="A9" sqref="A9:L9"/>
    </sheetView>
  </sheetViews>
  <sheetFormatPr defaultColWidth="8.90625" defaultRowHeight="14.4"/>
  <cols>
    <col min="1" max="1" width="7.6328125" style="42" customWidth="1"/>
    <col min="2" max="2" width="35.08984375" style="42" customWidth="1"/>
    <col min="3" max="3" width="10.90625" style="42" customWidth="1"/>
    <col min="4" max="4" width="12" style="42" customWidth="1"/>
    <col min="5" max="5" width="15.453125" style="42" customWidth="1"/>
    <col min="6" max="6" width="1.453125" style="42" customWidth="1"/>
    <col min="7" max="7" width="10" style="42" customWidth="1"/>
    <col min="8" max="8" width="4" style="42" customWidth="1"/>
    <col min="9" max="9" width="6.81640625" style="42" customWidth="1"/>
    <col min="10" max="10" width="6.6328125" style="42" customWidth="1"/>
    <col min="11" max="11" width="12.81640625" style="42" customWidth="1"/>
    <col min="12" max="12" width="10" style="42" customWidth="1"/>
    <col min="13" max="16384" width="8.90625" style="55"/>
  </cols>
  <sheetData>
    <row r="1" spans="1:12" s="42" customFormat="1" ht="21.75" customHeight="1">
      <c r="A1" s="684" t="s">
        <v>222</v>
      </c>
      <c r="B1" s="685"/>
      <c r="C1" s="685"/>
      <c r="D1" s="685"/>
      <c r="E1" s="686"/>
      <c r="G1" s="43" t="s">
        <v>30</v>
      </c>
      <c r="H1" s="44"/>
      <c r="I1" s="1024">
        <f>'Info about Conf'!C12</f>
        <v>0</v>
      </c>
      <c r="J1" s="1024"/>
      <c r="K1" s="1024"/>
      <c r="L1" s="1024"/>
    </row>
    <row r="2" spans="1:12" s="42" customFormat="1" ht="16.5" customHeight="1">
      <c r="A2" s="687"/>
      <c r="B2" s="688"/>
      <c r="C2" s="688"/>
      <c r="D2" s="688"/>
      <c r="E2" s="689"/>
      <c r="G2" s="45" t="s">
        <v>116</v>
      </c>
      <c r="H2" s="46"/>
      <c r="I2" s="683"/>
      <c r="J2" s="683"/>
      <c r="K2" s="47" t="s">
        <v>43</v>
      </c>
      <c r="L2" s="48"/>
    </row>
    <row r="3" spans="1:12" s="42" customFormat="1" ht="8.25" customHeight="1">
      <c r="A3" s="687"/>
      <c r="B3" s="688"/>
      <c r="C3" s="688"/>
      <c r="D3" s="688"/>
      <c r="E3" s="689"/>
      <c r="F3" s="49"/>
      <c r="G3" s="50"/>
      <c r="H3" s="51"/>
      <c r="I3" s="51"/>
      <c r="J3" s="44"/>
      <c r="K3" s="44"/>
      <c r="L3" s="52"/>
    </row>
    <row r="4" spans="1:12" s="42" customFormat="1" ht="15.6">
      <c r="A4" s="687"/>
      <c r="B4" s="688"/>
      <c r="C4" s="688"/>
      <c r="D4" s="688"/>
      <c r="E4" s="689"/>
      <c r="G4" s="43" t="s">
        <v>32</v>
      </c>
      <c r="H4" s="44"/>
      <c r="I4" s="1024">
        <f>'Info about Conf'!C16</f>
        <v>0</v>
      </c>
      <c r="J4" s="1024"/>
      <c r="K4" s="1024"/>
      <c r="L4" s="1024"/>
    </row>
    <row r="5" spans="1:12" s="42" customFormat="1" ht="16.5" customHeight="1">
      <c r="A5" s="687"/>
      <c r="B5" s="688"/>
      <c r="C5" s="688"/>
      <c r="D5" s="688"/>
      <c r="E5" s="689"/>
      <c r="G5" s="45" t="s">
        <v>116</v>
      </c>
      <c r="H5" s="46"/>
      <c r="I5" s="683"/>
      <c r="J5" s="683"/>
      <c r="K5" s="47" t="s">
        <v>43</v>
      </c>
      <c r="L5" s="48"/>
    </row>
    <row r="6" spans="1:12" s="42" customFormat="1" ht="5.25" customHeight="1">
      <c r="A6" s="687"/>
      <c r="B6" s="688"/>
      <c r="C6" s="688"/>
      <c r="D6" s="688"/>
      <c r="E6" s="689"/>
      <c r="F6" s="49"/>
      <c r="G6" s="53"/>
      <c r="H6" s="53"/>
      <c r="I6" s="53"/>
      <c r="J6" s="49"/>
      <c r="K6" s="49"/>
    </row>
    <row r="7" spans="1:12" ht="7.8" customHeight="1" thickBot="1">
      <c r="A7" s="690"/>
      <c r="B7" s="691"/>
      <c r="C7" s="691"/>
      <c r="D7" s="691"/>
      <c r="E7" s="692"/>
    </row>
    <row r="8" spans="1:12" ht="4.2" customHeight="1"/>
    <row r="9" spans="1:12" ht="19.2" customHeight="1" thickBot="1">
      <c r="A9" s="705"/>
      <c r="B9" s="705"/>
      <c r="C9" s="705"/>
      <c r="D9" s="705"/>
      <c r="E9" s="705"/>
      <c r="F9" s="705"/>
      <c r="G9" s="705"/>
      <c r="H9" s="705"/>
      <c r="I9" s="705"/>
      <c r="J9" s="705"/>
      <c r="K9" s="705"/>
      <c r="L9" s="705"/>
    </row>
    <row r="10" spans="1:12" ht="31.2" customHeight="1" thickBot="1">
      <c r="A10" s="699" t="s">
        <v>49</v>
      </c>
      <c r="B10" s="700"/>
      <c r="C10" s="701"/>
      <c r="D10" s="352">
        <f>'Jun 26 Return'!D63</f>
        <v>0</v>
      </c>
      <c r="E10" s="702" t="s">
        <v>221</v>
      </c>
      <c r="F10" s="703"/>
      <c r="G10" s="703"/>
      <c r="H10" s="703"/>
      <c r="I10" s="703"/>
      <c r="J10" s="703"/>
      <c r="K10" s="703"/>
      <c r="L10" s="704"/>
    </row>
    <row r="11" spans="1:12" ht="19.5" customHeight="1" thickBot="1">
      <c r="A11" s="706"/>
      <c r="B11" s="706"/>
      <c r="C11" s="706"/>
      <c r="D11" s="707"/>
      <c r="E11" s="643" t="s">
        <v>99</v>
      </c>
      <c r="F11" s="633"/>
      <c r="G11" s="633"/>
      <c r="H11" s="633"/>
      <c r="I11" s="633"/>
      <c r="J11" s="633"/>
      <c r="K11" s="633"/>
      <c r="L11" s="634"/>
    </row>
    <row r="12" spans="1:12" ht="19.5" customHeight="1" thickBot="1">
      <c r="A12" s="60" t="s">
        <v>215</v>
      </c>
      <c r="B12" s="17"/>
      <c r="D12" s="63"/>
      <c r="E12" s="342" t="s">
        <v>70</v>
      </c>
      <c r="F12" s="657">
        <v>46295</v>
      </c>
      <c r="G12" s="657"/>
      <c r="H12" s="657"/>
      <c r="I12" s="657"/>
      <c r="J12" s="657"/>
      <c r="K12" s="657"/>
      <c r="L12" s="658"/>
    </row>
    <row r="13" spans="1:12" ht="19.5" customHeight="1">
      <c r="A13" s="64">
        <v>1001</v>
      </c>
      <c r="B13" s="387" t="s">
        <v>6</v>
      </c>
      <c r="C13" s="65">
        <f>'Sep 26 Book'!D9</f>
        <v>0</v>
      </c>
      <c r="D13" s="63"/>
      <c r="E13" s="340" t="s">
        <v>50</v>
      </c>
      <c r="F13" s="659">
        <f>'Info about Conf'!C4</f>
        <v>0</v>
      </c>
      <c r="G13" s="659"/>
      <c r="H13" s="659"/>
      <c r="I13" s="659"/>
      <c r="J13" s="659"/>
      <c r="K13" s="659"/>
      <c r="L13" s="660"/>
    </row>
    <row r="14" spans="1:12" ht="19.5" customHeight="1">
      <c r="A14" s="66">
        <v>1002</v>
      </c>
      <c r="B14" s="388" t="s">
        <v>7</v>
      </c>
      <c r="C14" s="67">
        <f>'Sep 26 Book'!D10</f>
        <v>0</v>
      </c>
      <c r="D14" s="63"/>
      <c r="E14" s="341" t="s">
        <v>51</v>
      </c>
      <c r="F14" s="659">
        <f>'Info about Conf'!C5</f>
        <v>0</v>
      </c>
      <c r="G14" s="659"/>
      <c r="H14" s="659"/>
      <c r="I14" s="659"/>
      <c r="J14" s="659"/>
      <c r="K14" s="659"/>
      <c r="L14" s="660"/>
    </row>
    <row r="15" spans="1:12" ht="19.5" customHeight="1">
      <c r="A15" s="66">
        <v>1003</v>
      </c>
      <c r="B15" s="389" t="s">
        <v>8</v>
      </c>
      <c r="C15" s="67">
        <f>'Sep 26 Book'!D11</f>
        <v>0</v>
      </c>
      <c r="D15" s="63"/>
      <c r="E15" s="341" t="s">
        <v>52</v>
      </c>
      <c r="F15" s="693">
        <f>'Info about Conf'!C6</f>
        <v>0</v>
      </c>
      <c r="G15" s="693"/>
      <c r="H15" s="693"/>
      <c r="I15" s="693"/>
      <c r="J15" s="693"/>
      <c r="K15" s="693"/>
      <c r="L15" s="694"/>
    </row>
    <row r="16" spans="1:12" ht="19.5" customHeight="1" thickBot="1">
      <c r="A16" s="66">
        <v>1004</v>
      </c>
      <c r="B16" s="389" t="s">
        <v>100</v>
      </c>
      <c r="C16" s="67">
        <f>'Sep 26 Book'!D12</f>
        <v>0</v>
      </c>
      <c r="E16" s="343" t="s">
        <v>53</v>
      </c>
      <c r="F16" s="695">
        <f>'Info about Conf'!C7</f>
        <v>0</v>
      </c>
      <c r="G16" s="695"/>
      <c r="H16" s="695"/>
      <c r="I16" s="695"/>
      <c r="J16" s="695"/>
      <c r="K16" s="695"/>
      <c r="L16" s="696"/>
    </row>
    <row r="17" spans="1:12" ht="19.5" customHeight="1" thickBot="1">
      <c r="A17" s="68">
        <v>1005</v>
      </c>
      <c r="B17" s="389" t="s">
        <v>117</v>
      </c>
      <c r="C17" s="67">
        <f>'Sep 26 Book'!D13</f>
        <v>0</v>
      </c>
      <c r="D17" s="69" t="s">
        <v>25</v>
      </c>
      <c r="E17" s="870" t="str">
        <f>IF('Sep 26 Book'!C13=0," ",'Sep 26 Book'!C13)</f>
        <v xml:space="preserve"> </v>
      </c>
      <c r="F17" s="871"/>
      <c r="G17" s="871"/>
      <c r="H17" s="871"/>
      <c r="I17" s="871"/>
      <c r="J17" s="871"/>
      <c r="K17" s="871"/>
      <c r="L17" s="872"/>
    </row>
    <row r="18" spans="1:12" ht="19.5" customHeight="1">
      <c r="A18" s="66">
        <v>1007</v>
      </c>
      <c r="B18" s="389" t="s">
        <v>17</v>
      </c>
      <c r="C18" s="67">
        <f>'Sep 26 Book'!D14</f>
        <v>0</v>
      </c>
      <c r="D18" s="69" t="s">
        <v>25</v>
      </c>
      <c r="E18" s="870" t="str">
        <f>IF('Sep 26 Book'!C14=0," ",'Sep 26 Book'!C14)</f>
        <v xml:space="preserve"> </v>
      </c>
      <c r="F18" s="871"/>
      <c r="G18" s="871"/>
      <c r="H18" s="871"/>
      <c r="I18" s="871"/>
      <c r="J18" s="871"/>
      <c r="K18" s="871"/>
      <c r="L18" s="872"/>
    </row>
    <row r="19" spans="1:12" ht="18.600000000000001" thickBot="1">
      <c r="A19" s="70">
        <v>4000</v>
      </c>
      <c r="B19" s="390" t="s">
        <v>277</v>
      </c>
      <c r="C19" s="71">
        <f>'Sep 26 Book'!D15</f>
        <v>0</v>
      </c>
      <c r="D19" s="72" t="s">
        <v>209</v>
      </c>
      <c r="E19" s="873" t="str">
        <f>IF('Sep 26 Book'!C15=0," ",'Sep 26 Book'!C15)</f>
        <v xml:space="preserve"> </v>
      </c>
      <c r="F19" s="874"/>
      <c r="G19" s="874"/>
      <c r="H19" s="874"/>
      <c r="I19" s="874"/>
      <c r="J19" s="874"/>
      <c r="K19" s="874"/>
      <c r="L19" s="875"/>
    </row>
    <row r="20" spans="1:12" ht="18.600000000000001" thickBot="1">
      <c r="A20" s="392" t="s">
        <v>216</v>
      </c>
      <c r="B20" s="393"/>
      <c r="C20" s="391">
        <f>SUM(C13:C19)</f>
        <v>0</v>
      </c>
      <c r="D20" s="63"/>
      <c r="E20" s="75" t="s">
        <v>101</v>
      </c>
      <c r="F20" s="76"/>
      <c r="G20" s="77"/>
      <c r="H20" s="78"/>
      <c r="I20" s="77"/>
      <c r="J20" s="77"/>
      <c r="K20" s="77"/>
      <c r="L20" s="79"/>
    </row>
    <row r="21" spans="1:12" ht="18">
      <c r="B21" s="89"/>
      <c r="E21" s="81" t="s">
        <v>210</v>
      </c>
      <c r="F21" s="82"/>
      <c r="G21" s="83">
        <f>C20</f>
        <v>0</v>
      </c>
      <c r="H21" s="84" t="s">
        <v>102</v>
      </c>
      <c r="I21" s="85">
        <v>0.1</v>
      </c>
      <c r="J21" s="86" t="s">
        <v>26</v>
      </c>
      <c r="K21" s="87">
        <f>ROUND(G21*I21,2)</f>
        <v>0</v>
      </c>
      <c r="L21" s="88" t="s">
        <v>103</v>
      </c>
    </row>
    <row r="22" spans="1:12" ht="18">
      <c r="D22" s="63"/>
      <c r="E22" s="81" t="s">
        <v>210</v>
      </c>
      <c r="F22" s="90"/>
      <c r="G22" s="83">
        <f>C20</f>
        <v>0</v>
      </c>
      <c r="H22" s="84" t="s">
        <v>102</v>
      </c>
      <c r="I22" s="91" t="e">
        <f>VLOOKUP(F16,'CC Info'!$A$2:$C$25,2,FALSE)</f>
        <v>#N/A</v>
      </c>
      <c r="J22" s="86" t="s">
        <v>26</v>
      </c>
      <c r="K22" s="87" t="e">
        <f>ROUND(G22*I22,2)</f>
        <v>#N/A</v>
      </c>
      <c r="L22" s="92" t="e">
        <f>VLOOKUP(F16,'CC Info'!$A$2:$C$25,3,FALSE)</f>
        <v>#N/A</v>
      </c>
    </row>
    <row r="23" spans="1:12" s="42" customFormat="1" ht="19.5" customHeight="1" thickBot="1">
      <c r="A23" s="60" t="s">
        <v>151</v>
      </c>
      <c r="E23" s="655" t="s">
        <v>104</v>
      </c>
      <c r="F23" s="656"/>
      <c r="G23" s="656"/>
      <c r="H23" s="656"/>
      <c r="I23" s="656"/>
      <c r="J23" s="86" t="s">
        <v>26</v>
      </c>
      <c r="K23" s="94">
        <v>17.5</v>
      </c>
      <c r="L23" s="92"/>
    </row>
    <row r="24" spans="1:12" s="42" customFormat="1" ht="19.5" customHeight="1" thickBot="1">
      <c r="A24" s="95">
        <v>1008</v>
      </c>
      <c r="B24" s="160" t="s">
        <v>9</v>
      </c>
      <c r="C24" s="96">
        <f>'Sep 26 Book'!D17</f>
        <v>0</v>
      </c>
      <c r="E24" s="359" t="s">
        <v>225</v>
      </c>
      <c r="F24" s="360"/>
      <c r="G24" s="361"/>
      <c r="H24" s="362"/>
      <c r="I24" s="362"/>
      <c r="J24" s="362"/>
      <c r="K24" s="97" t="e">
        <f>K21+K22+K23</f>
        <v>#N/A</v>
      </c>
      <c r="L24" s="98"/>
    </row>
    <row r="25" spans="1:12" s="42" customFormat="1" ht="19.5" customHeight="1" thickBot="1">
      <c r="A25" s="104">
        <v>5002</v>
      </c>
      <c r="B25" s="377" t="s">
        <v>339</v>
      </c>
      <c r="C25" s="96">
        <f>'Sep 26 Book'!D18</f>
        <v>0</v>
      </c>
      <c r="E25" s="680"/>
      <c r="F25" s="681"/>
      <c r="G25" s="681"/>
      <c r="H25" s="681"/>
      <c r="I25" s="681"/>
      <c r="J25" s="681"/>
      <c r="K25" s="681"/>
      <c r="L25" s="682"/>
    </row>
    <row r="26" spans="1:12" s="42" customFormat="1" ht="19.2" customHeight="1" thickBot="1">
      <c r="A26" s="104">
        <v>1009</v>
      </c>
      <c r="B26" s="377" t="s">
        <v>54</v>
      </c>
      <c r="C26" s="105">
        <f>'Sep 26 Book'!D19</f>
        <v>0</v>
      </c>
      <c r="D26" s="106" t="s">
        <v>25</v>
      </c>
      <c r="E26" s="876" t="str">
        <f>IF('Jun 26 Book'!C19=0," ",'Jun 26 Book'!C19)</f>
        <v xml:space="preserve"> </v>
      </c>
      <c r="F26" s="876"/>
      <c r="G26" s="876"/>
      <c r="H26" s="876"/>
      <c r="I26" s="876"/>
      <c r="J26" s="876"/>
      <c r="K26" s="357" t="s">
        <v>55</v>
      </c>
      <c r="L26" s="358"/>
    </row>
    <row r="27" spans="1:12" s="42" customFormat="1" ht="19.2" customHeight="1" thickBot="1">
      <c r="A27" s="353">
        <v>1010</v>
      </c>
      <c r="B27" s="447" t="s">
        <v>28</v>
      </c>
      <c r="C27" s="448">
        <f>'Sep 26 Book'!D20</f>
        <v>0</v>
      </c>
      <c r="D27" s="877" t="s">
        <v>224</v>
      </c>
      <c r="E27" s="878"/>
      <c r="F27" s="878"/>
      <c r="G27" s="878"/>
      <c r="H27" s="878"/>
      <c r="I27" s="878"/>
      <c r="J27" s="878"/>
      <c r="K27" s="878"/>
      <c r="L27" s="879"/>
    </row>
    <row r="28" spans="1:12" s="42" customFormat="1" ht="19.5" customHeight="1" thickBot="1">
      <c r="A28" s="60" t="s">
        <v>105</v>
      </c>
      <c r="B28" s="93"/>
      <c r="C28" s="100"/>
      <c r="D28" s="880"/>
      <c r="E28" s="881"/>
      <c r="F28" s="881"/>
      <c r="G28" s="881"/>
      <c r="H28" s="881"/>
      <c r="I28" s="881"/>
      <c r="J28" s="881"/>
      <c r="K28" s="881"/>
      <c r="L28" s="882"/>
    </row>
    <row r="29" spans="1:12" s="42" customFormat="1" ht="19.2" customHeight="1">
      <c r="A29" s="95">
        <v>2001</v>
      </c>
      <c r="B29" s="160" t="s">
        <v>33</v>
      </c>
      <c r="C29" s="96">
        <f>'Sep 26 Book'!D22</f>
        <v>0</v>
      </c>
      <c r="D29" s="354" t="s">
        <v>25</v>
      </c>
      <c r="E29" s="871" t="str">
        <f>IF('Sep 26 Book'!C22=0," ",'Sep 26 Book'!C22)</f>
        <v xml:space="preserve"> </v>
      </c>
      <c r="F29" s="871"/>
      <c r="G29" s="871"/>
      <c r="H29" s="871"/>
      <c r="I29" s="871"/>
      <c r="J29" s="871"/>
      <c r="K29" s="673" t="s">
        <v>34</v>
      </c>
      <c r="L29" s="674"/>
    </row>
    <row r="30" spans="1:12" s="42" customFormat="1" ht="36.6" thickBot="1">
      <c r="A30" s="104">
        <v>2002</v>
      </c>
      <c r="B30" s="378" t="s">
        <v>73</v>
      </c>
      <c r="C30" s="96">
        <f>'Sep 26 Book'!D23</f>
        <v>0</v>
      </c>
      <c r="D30" s="106" t="s">
        <v>25</v>
      </c>
      <c r="E30" s="857" t="str">
        <f>IF('Sep 26 Book'!C23=0," ",'Sep 26 Book'!C23)</f>
        <v xml:space="preserve"> </v>
      </c>
      <c r="F30" s="857"/>
      <c r="G30" s="857"/>
      <c r="H30" s="857"/>
      <c r="I30" s="857"/>
      <c r="J30" s="857"/>
      <c r="K30" s="641" t="s">
        <v>56</v>
      </c>
      <c r="L30" s="642"/>
    </row>
    <row r="31" spans="1:12" s="42" customFormat="1" ht="17.25" customHeight="1" thickBot="1">
      <c r="A31" s="59" t="s">
        <v>106</v>
      </c>
      <c r="B31" s="107"/>
      <c r="C31" s="108" t="s">
        <v>14</v>
      </c>
      <c r="D31" s="109">
        <f>SUM(C20:C30)</f>
        <v>0</v>
      </c>
      <c r="E31" s="671"/>
      <c r="F31" s="672"/>
      <c r="G31" s="672"/>
      <c r="H31" s="672"/>
      <c r="I31" s="672"/>
      <c r="J31" s="672"/>
      <c r="K31" s="672"/>
      <c r="L31" s="110"/>
    </row>
    <row r="32" spans="1:12" s="42" customFormat="1" ht="15" customHeight="1">
      <c r="D32" s="112"/>
      <c r="E32" s="635"/>
      <c r="F32" s="635"/>
      <c r="G32" s="635"/>
      <c r="H32" s="635"/>
      <c r="I32" s="635"/>
      <c r="J32" s="635"/>
      <c r="K32" s="635"/>
    </row>
    <row r="33" spans="1:12" s="42" customFormat="1" ht="15.6">
      <c r="A33" s="661" t="s">
        <v>1</v>
      </c>
      <c r="B33" s="661"/>
      <c r="C33" s="111"/>
      <c r="D33" s="114"/>
      <c r="E33" s="117" t="s">
        <v>35</v>
      </c>
      <c r="F33" s="676"/>
      <c r="G33" s="676"/>
      <c r="H33" s="676"/>
      <c r="I33" s="676"/>
      <c r="J33" s="676"/>
      <c r="K33" s="677"/>
    </row>
    <row r="34" spans="1:12" s="42" customFormat="1" ht="18" thickBot="1">
      <c r="A34" s="115" t="s">
        <v>107</v>
      </c>
      <c r="B34" s="89"/>
      <c r="C34" s="63"/>
      <c r="D34" s="63"/>
      <c r="E34" s="381" t="s">
        <v>280</v>
      </c>
      <c r="F34" s="356"/>
      <c r="G34" s="356"/>
      <c r="H34" s="356"/>
      <c r="I34" s="651"/>
      <c r="J34" s="652"/>
      <c r="K34" s="120">
        <f>D63</f>
        <v>0</v>
      </c>
    </row>
    <row r="35" spans="1:12" s="42" customFormat="1" ht="19.5" customHeight="1" thickBot="1">
      <c r="A35" s="64">
        <v>3001</v>
      </c>
      <c r="B35" s="158" t="s">
        <v>18</v>
      </c>
      <c r="C35" s="65">
        <f>'Sep 26 Book'!D28</f>
        <v>0</v>
      </c>
      <c r="D35" s="63"/>
      <c r="E35" s="380" t="s">
        <v>279</v>
      </c>
      <c r="F35" s="356"/>
      <c r="G35" s="356"/>
      <c r="H35" s="356"/>
      <c r="I35" s="356"/>
      <c r="J35" s="119"/>
      <c r="K35" s="121">
        <f>-'Sep 26 Book'!D63</f>
        <v>0</v>
      </c>
      <c r="L35" s="122" t="s">
        <v>126</v>
      </c>
    </row>
    <row r="36" spans="1:12" s="42" customFormat="1" ht="19.5" customHeight="1" thickBot="1">
      <c r="A36" s="68">
        <v>3002</v>
      </c>
      <c r="B36" s="166" t="s">
        <v>15</v>
      </c>
      <c r="C36" s="67">
        <f>'Sep 26 Book'!D29</f>
        <v>0</v>
      </c>
      <c r="D36" s="63"/>
      <c r="E36" s="653" t="s">
        <v>36</v>
      </c>
      <c r="F36" s="654"/>
      <c r="G36" s="654"/>
      <c r="H36" s="654"/>
      <c r="I36" s="654"/>
      <c r="J36" s="124" t="s">
        <v>37</v>
      </c>
      <c r="K36" s="125">
        <f>K34+K35</f>
        <v>0</v>
      </c>
    </row>
    <row r="37" spans="1:12" s="42" customFormat="1" ht="19.5" customHeight="1">
      <c r="A37" s="66">
        <v>3003</v>
      </c>
      <c r="B37" s="160" t="s">
        <v>19</v>
      </c>
      <c r="C37" s="67">
        <f>'Sep 26 Book'!D30</f>
        <v>0</v>
      </c>
      <c r="D37" s="63"/>
      <c r="E37" s="650"/>
      <c r="F37" s="651"/>
      <c r="G37" s="651"/>
      <c r="H37" s="651"/>
      <c r="I37" s="651"/>
      <c r="J37" s="651"/>
      <c r="K37" s="652"/>
    </row>
    <row r="38" spans="1:12" s="42" customFormat="1" ht="19.5" customHeight="1">
      <c r="A38" s="68">
        <v>3004</v>
      </c>
      <c r="B38" s="160" t="s">
        <v>20</v>
      </c>
      <c r="C38" s="67">
        <f>'Sep 26 Book'!D31</f>
        <v>0</v>
      </c>
      <c r="D38" s="63"/>
      <c r="E38" s="126" t="s">
        <v>39</v>
      </c>
      <c r="F38" s="127"/>
      <c r="G38" s="128"/>
      <c r="H38" s="128"/>
      <c r="I38" s="129"/>
      <c r="J38" s="128"/>
      <c r="K38" s="130"/>
    </row>
    <row r="39" spans="1:12" s="42" customFormat="1" ht="19.5" customHeight="1">
      <c r="A39" s="66">
        <v>3005</v>
      </c>
      <c r="B39" s="160" t="s">
        <v>10</v>
      </c>
      <c r="C39" s="67">
        <f>'Sep 26 Book'!D32</f>
        <v>0</v>
      </c>
      <c r="D39" s="63"/>
      <c r="E39" s="865" t="s">
        <v>195</v>
      </c>
      <c r="F39" s="866"/>
      <c r="G39" s="866"/>
      <c r="H39" s="866"/>
      <c r="I39" s="866"/>
      <c r="J39" s="128"/>
      <c r="K39" s="131">
        <f>'Sep 26 Book'!D66</f>
        <v>0</v>
      </c>
      <c r="L39" s="58"/>
    </row>
    <row r="40" spans="1:12" s="42" customFormat="1" ht="19.5" customHeight="1">
      <c r="A40" s="68">
        <v>3006</v>
      </c>
      <c r="B40" s="160" t="s">
        <v>38</v>
      </c>
      <c r="C40" s="67">
        <f>'Sep 26 Book'!D33</f>
        <v>0</v>
      </c>
      <c r="D40" s="63"/>
      <c r="E40" s="636" t="s">
        <v>282</v>
      </c>
      <c r="F40" s="637"/>
      <c r="G40" s="637"/>
      <c r="H40" s="637"/>
      <c r="I40" s="637"/>
      <c r="J40" s="124" t="s">
        <v>207</v>
      </c>
      <c r="K40" s="132">
        <f>'Sep 26 Book'!D67</f>
        <v>0</v>
      </c>
      <c r="L40" s="122" t="s">
        <v>189</v>
      </c>
    </row>
    <row r="41" spans="1:12" s="42" customFormat="1" ht="19.5" customHeight="1">
      <c r="A41" s="66">
        <v>3007</v>
      </c>
      <c r="B41" s="160" t="s">
        <v>23</v>
      </c>
      <c r="C41" s="67">
        <f>'Sep 26 Book'!D34</f>
        <v>0</v>
      </c>
      <c r="D41" s="63"/>
      <c r="E41" s="386" t="s">
        <v>284</v>
      </c>
      <c r="F41" s="384"/>
      <c r="G41" s="384"/>
      <c r="H41" s="384"/>
      <c r="I41" s="101"/>
      <c r="J41" s="128"/>
      <c r="K41" s="132">
        <f>'Sep 26 Book'!D68</f>
        <v>0</v>
      </c>
      <c r="L41" s="58"/>
    </row>
    <row r="42" spans="1:12" s="42" customFormat="1" ht="19.5" customHeight="1">
      <c r="A42" s="68">
        <v>3008</v>
      </c>
      <c r="B42" s="167" t="s">
        <v>21</v>
      </c>
      <c r="C42" s="67">
        <f>'Sep 26 Book'!D35</f>
        <v>0</v>
      </c>
      <c r="D42" s="63"/>
      <c r="E42" s="867" t="s">
        <v>40</v>
      </c>
      <c r="F42" s="868"/>
      <c r="G42" s="868"/>
      <c r="H42" s="868"/>
      <c r="I42" s="868"/>
      <c r="J42" s="134" t="s">
        <v>196</v>
      </c>
      <c r="K42" s="132">
        <f>SUM(K39:K41)</f>
        <v>0</v>
      </c>
      <c r="L42" s="135">
        <f>K36-K42</f>
        <v>0</v>
      </c>
    </row>
    <row r="43" spans="1:12" s="42" customFormat="1" ht="19.5" customHeight="1">
      <c r="A43" s="66">
        <v>3009</v>
      </c>
      <c r="B43" s="167" t="s">
        <v>22</v>
      </c>
      <c r="C43" s="67">
        <f>'Sep 26 Book'!D36</f>
        <v>0</v>
      </c>
      <c r="E43" s="626"/>
      <c r="F43" s="626"/>
      <c r="G43" s="626"/>
      <c r="H43" s="626"/>
      <c r="I43" s="626"/>
      <c r="J43" s="626"/>
      <c r="K43" s="627"/>
      <c r="L43" s="136" t="s">
        <v>41</v>
      </c>
    </row>
    <row r="44" spans="1:12" s="42" customFormat="1" ht="19.5" customHeight="1" thickBot="1">
      <c r="A44" s="282">
        <v>3010</v>
      </c>
      <c r="B44" s="161" t="s">
        <v>11</v>
      </c>
      <c r="C44" s="71">
        <f>'Sep 26 Book'!D37</f>
        <v>0</v>
      </c>
      <c r="D44" s="69" t="s">
        <v>25</v>
      </c>
      <c r="E44" s="859" t="str">
        <f>IF('Sep 26 Book'!C37=0," ",'Sep 26 Book'!C37)</f>
        <v xml:space="preserve"> </v>
      </c>
      <c r="F44" s="860"/>
      <c r="G44" s="860"/>
      <c r="H44" s="860"/>
      <c r="I44" s="860"/>
      <c r="J44" s="860"/>
      <c r="K44" s="860"/>
      <c r="L44" s="861"/>
    </row>
    <row r="45" spans="1:12" s="42" customFormat="1" ht="19.5" customHeight="1" thickBot="1">
      <c r="A45" s="60" t="s">
        <v>108</v>
      </c>
      <c r="D45" s="116"/>
      <c r="E45" s="89"/>
      <c r="F45" s="89"/>
      <c r="G45" s="89"/>
      <c r="H45" s="89"/>
      <c r="I45" s="89"/>
      <c r="J45" s="89"/>
      <c r="K45" s="89"/>
      <c r="L45" s="89"/>
    </row>
    <row r="46" spans="1:12" s="42" customFormat="1" ht="19.2" customHeight="1">
      <c r="A46" s="64">
        <v>4001</v>
      </c>
      <c r="B46" s="158" t="s">
        <v>24</v>
      </c>
      <c r="C46" s="65">
        <f>'Sep 26 Book'!D39</f>
        <v>0</v>
      </c>
      <c r="D46" s="69" t="s">
        <v>25</v>
      </c>
      <c r="E46" s="859" t="str">
        <f>IF('Sep 26 Book'!C39=0," ",'Sep 26 Book'!C39)</f>
        <v xml:space="preserve"> </v>
      </c>
      <c r="F46" s="860"/>
      <c r="G46" s="860"/>
      <c r="H46" s="860"/>
      <c r="I46" s="860"/>
      <c r="J46" s="860"/>
      <c r="K46" s="860"/>
      <c r="L46" s="861"/>
    </row>
    <row r="47" spans="1:12" s="42" customFormat="1" ht="19.5" customHeight="1">
      <c r="A47" s="137">
        <v>4002</v>
      </c>
      <c r="B47" s="383" t="s">
        <v>110</v>
      </c>
      <c r="C47" s="67">
        <f>'Sep 26 Book'!D40</f>
        <v>0</v>
      </c>
      <c r="D47" s="69" t="s">
        <v>25</v>
      </c>
      <c r="E47" s="862" t="str">
        <f>IF('Sep 26 Book'!C40=0," ",'Sep 26 Book'!C40)</f>
        <v xml:space="preserve"> </v>
      </c>
      <c r="F47" s="863"/>
      <c r="G47" s="863"/>
      <c r="H47" s="863"/>
      <c r="I47" s="863"/>
      <c r="J47" s="863"/>
      <c r="K47" s="863"/>
      <c r="L47" s="864"/>
    </row>
    <row r="48" spans="1:12" s="42" customFormat="1" ht="19.5" customHeight="1" thickBot="1">
      <c r="A48" s="66">
        <v>4003</v>
      </c>
      <c r="B48" s="160" t="s">
        <v>188</v>
      </c>
      <c r="C48" s="67">
        <f>'Sep 26 Book'!D41</f>
        <v>0</v>
      </c>
      <c r="D48" s="63"/>
      <c r="E48" s="638" t="s">
        <v>213</v>
      </c>
      <c r="F48" s="638"/>
      <c r="G48" s="638"/>
      <c r="H48" s="638"/>
      <c r="I48" s="638"/>
      <c r="J48" s="638"/>
      <c r="K48" s="638"/>
    </row>
    <row r="49" spans="1:12" s="42" customFormat="1" ht="19.5" customHeight="1" thickBot="1">
      <c r="A49" s="70">
        <v>4004</v>
      </c>
      <c r="B49" s="161" t="s">
        <v>109</v>
      </c>
      <c r="C49" s="71">
        <f>'Sep 26 Book'!D42</f>
        <v>0</v>
      </c>
      <c r="E49" s="350" t="s">
        <v>200</v>
      </c>
      <c r="F49" s="628" t="s">
        <v>197</v>
      </c>
      <c r="G49" s="629"/>
      <c r="H49" s="630" t="s">
        <v>198</v>
      </c>
      <c r="I49" s="631"/>
      <c r="J49" s="630" t="s">
        <v>199</v>
      </c>
      <c r="K49" s="632"/>
    </row>
    <row r="50" spans="1:12" s="42" customFormat="1" ht="19.5" customHeight="1">
      <c r="D50" s="63"/>
      <c r="E50" s="351"/>
      <c r="F50" s="590"/>
      <c r="G50" s="591"/>
      <c r="H50" s="580"/>
      <c r="I50" s="581"/>
      <c r="J50" s="606"/>
      <c r="K50" s="607"/>
    </row>
    <row r="51" spans="1:12" s="42" customFormat="1" ht="16.2" thickBot="1">
      <c r="A51" s="60" t="s">
        <v>111</v>
      </c>
      <c r="B51" s="141"/>
      <c r="C51" s="141"/>
      <c r="D51" s="51"/>
      <c r="E51" s="351"/>
      <c r="F51" s="590"/>
      <c r="G51" s="591"/>
      <c r="H51" s="580"/>
      <c r="I51" s="581"/>
      <c r="J51" s="606"/>
      <c r="K51" s="607"/>
      <c r="L51" s="138"/>
    </row>
    <row r="52" spans="1:12" s="42" customFormat="1" ht="18">
      <c r="A52" s="64">
        <v>5001</v>
      </c>
      <c r="B52" s="158" t="s">
        <v>278</v>
      </c>
      <c r="C52" s="65">
        <f>'Sep 26 Book'!D44</f>
        <v>0</v>
      </c>
      <c r="D52" s="51"/>
      <c r="E52" s="351"/>
      <c r="F52" s="590"/>
      <c r="G52" s="591"/>
      <c r="H52" s="580"/>
      <c r="I52" s="581"/>
      <c r="J52" s="606"/>
      <c r="K52" s="607"/>
      <c r="L52" s="139"/>
    </row>
    <row r="53" spans="1:12" s="42" customFormat="1" ht="18">
      <c r="A53" s="66">
        <v>5002</v>
      </c>
      <c r="B53" s="160" t="s">
        <v>16</v>
      </c>
      <c r="C53" s="67">
        <f>'Sep 26 Book'!D45</f>
        <v>0</v>
      </c>
      <c r="D53" s="101"/>
      <c r="E53" s="351"/>
      <c r="F53" s="590"/>
      <c r="G53" s="591"/>
      <c r="H53" s="580"/>
      <c r="I53" s="581"/>
      <c r="J53" s="606"/>
      <c r="K53" s="607"/>
      <c r="L53" s="348">
        <f>SUM(F50:G54)</f>
        <v>0</v>
      </c>
    </row>
    <row r="54" spans="1:12" s="42" customFormat="1" ht="19.5" customHeight="1">
      <c r="A54" s="66">
        <v>5003</v>
      </c>
      <c r="B54" s="160" t="s">
        <v>12</v>
      </c>
      <c r="C54" s="67">
        <f>'Sep 26 Book'!D46</f>
        <v>0</v>
      </c>
      <c r="D54" s="101"/>
      <c r="E54" s="351"/>
      <c r="F54" s="590"/>
      <c r="G54" s="591"/>
      <c r="H54" s="580"/>
      <c r="I54" s="581"/>
      <c r="J54" s="606"/>
      <c r="K54" s="607"/>
      <c r="L54" s="349" t="s">
        <v>206</v>
      </c>
    </row>
    <row r="55" spans="1:12" s="42" customFormat="1" ht="19.5" customHeight="1">
      <c r="A55" s="66">
        <v>5004</v>
      </c>
      <c r="B55" s="160" t="s">
        <v>234</v>
      </c>
      <c r="C55" s="67">
        <f>'Sep 26 Book'!D47</f>
        <v>0</v>
      </c>
      <c r="D55" s="142" t="s">
        <v>233</v>
      </c>
      <c r="J55" s="611"/>
      <c r="K55" s="611"/>
      <c r="L55" s="140"/>
    </row>
    <row r="56" spans="1:12" s="42" customFormat="1" ht="19.5" customHeight="1">
      <c r="A56" s="66">
        <v>5005</v>
      </c>
      <c r="B56" s="160" t="s">
        <v>232</v>
      </c>
      <c r="C56" s="67">
        <f>'Sep 26 Book'!D48</f>
        <v>0</v>
      </c>
      <c r="D56" s="143" t="s">
        <v>25</v>
      </c>
      <c r="E56" s="856" t="str">
        <f>IF('Sep 26 Book'!C48=0," ",'Sep 26 Book'!C48)</f>
        <v xml:space="preserve"> </v>
      </c>
      <c r="F56" s="857"/>
      <c r="G56" s="857"/>
      <c r="H56" s="857"/>
      <c r="I56" s="857"/>
      <c r="J56" s="857"/>
      <c r="K56" s="857"/>
      <c r="L56" s="858"/>
    </row>
    <row r="57" spans="1:12" s="42" customFormat="1" ht="19.5" customHeight="1">
      <c r="A57" s="66">
        <v>5006</v>
      </c>
      <c r="B57" s="160" t="s">
        <v>112</v>
      </c>
      <c r="C57" s="67">
        <f>'Sep 26 Book'!D49</f>
        <v>0</v>
      </c>
      <c r="D57" s="143" t="s">
        <v>25</v>
      </c>
      <c r="E57" s="856" t="str">
        <f>IF('Sep 26 Book'!C49=0," ",'Sep 26 Book'!C49)</f>
        <v xml:space="preserve"> </v>
      </c>
      <c r="F57" s="857"/>
      <c r="G57" s="857"/>
      <c r="H57" s="857"/>
      <c r="I57" s="592" t="s">
        <v>113</v>
      </c>
      <c r="J57" s="592"/>
      <c r="K57" s="592"/>
      <c r="L57" s="593"/>
    </row>
    <row r="58" spans="1:12" s="42" customFormat="1" ht="19.5" customHeight="1">
      <c r="A58" s="66">
        <v>5007</v>
      </c>
      <c r="B58" s="159" t="s">
        <v>121</v>
      </c>
      <c r="C58" s="67">
        <f>'Sep 26 Book'!D50</f>
        <v>0</v>
      </c>
      <c r="D58" s="143" t="s">
        <v>25</v>
      </c>
      <c r="E58" s="856" t="str">
        <f>IF('Sep 26 Book'!C50=0," ",'Sep 26 Book'!C50)</f>
        <v xml:space="preserve"> </v>
      </c>
      <c r="F58" s="857"/>
      <c r="G58" s="857"/>
      <c r="H58" s="857"/>
      <c r="I58" s="857"/>
      <c r="J58" s="857"/>
      <c r="K58" s="144"/>
      <c r="L58" s="145" t="s">
        <v>114</v>
      </c>
    </row>
    <row r="59" spans="1:12" s="42" customFormat="1" ht="36.6" thickBot="1">
      <c r="A59" s="70">
        <v>5008</v>
      </c>
      <c r="B59" s="379" t="s">
        <v>122</v>
      </c>
      <c r="C59" s="71">
        <f>'Sep 26 Book'!D51</f>
        <v>0</v>
      </c>
      <c r="D59" s="143" t="s">
        <v>25</v>
      </c>
      <c r="E59" s="869" t="str">
        <f>IF('Sep 26 Book'!C51=0," ",'Sep 26 Book'!C51)</f>
        <v xml:space="preserve"> </v>
      </c>
      <c r="F59" s="857"/>
      <c r="G59" s="857"/>
      <c r="H59" s="857"/>
      <c r="I59" s="857"/>
      <c r="J59" s="857"/>
      <c r="K59" s="144"/>
      <c r="L59" s="145" t="s">
        <v>115</v>
      </c>
    </row>
    <row r="60" spans="1:12" s="42" customFormat="1" ht="5.4" customHeight="1" thickBot="1">
      <c r="E60" s="150"/>
    </row>
    <row r="61" spans="1:12" s="42" customFormat="1" ht="18.600000000000001" customHeight="1" thickBot="1">
      <c r="A61" s="146" t="s">
        <v>3</v>
      </c>
      <c r="B61" s="147"/>
      <c r="C61" s="148" t="s">
        <v>2</v>
      </c>
      <c r="D61" s="149">
        <f>SUM(C35:C59)</f>
        <v>0</v>
      </c>
      <c r="E61" s="153"/>
      <c r="F61" s="594" t="s">
        <v>57</v>
      </c>
      <c r="G61" s="595"/>
      <c r="H61" s="595"/>
      <c r="I61" s="595"/>
      <c r="J61" s="595"/>
      <c r="K61" s="595"/>
      <c r="L61" s="596"/>
    </row>
    <row r="62" spans="1:12" s="42" customFormat="1" ht="4.2" customHeight="1" thickBot="1">
      <c r="F62" s="614"/>
      <c r="G62" s="615"/>
      <c r="H62" s="615"/>
      <c r="I62" s="615"/>
      <c r="J62" s="615"/>
      <c r="K62" s="615"/>
      <c r="L62" s="616"/>
    </row>
    <row r="63" spans="1:12" s="42" customFormat="1" ht="20.25" customHeight="1" thickBot="1">
      <c r="A63" s="603" t="s">
        <v>71</v>
      </c>
      <c r="B63" s="604"/>
      <c r="C63" s="605"/>
      <c r="D63" s="154">
        <f>D10+D31-D61</f>
        <v>0</v>
      </c>
      <c r="E63" s="155" t="s">
        <v>42</v>
      </c>
      <c r="F63" s="617"/>
      <c r="G63" s="618"/>
      <c r="H63" s="618"/>
      <c r="I63" s="618"/>
      <c r="J63" s="618"/>
      <c r="K63" s="618"/>
      <c r="L63" s="619"/>
    </row>
    <row r="64" spans="1:12" ht="3.75" customHeight="1">
      <c r="F64" s="617"/>
      <c r="G64" s="618"/>
      <c r="H64" s="618"/>
      <c r="I64" s="618"/>
      <c r="J64" s="618"/>
      <c r="K64" s="618"/>
      <c r="L64" s="619"/>
    </row>
    <row r="65" spans="1:12" s="42" customFormat="1" ht="20.25" customHeight="1">
      <c r="F65" s="617"/>
      <c r="G65" s="618"/>
      <c r="H65" s="618"/>
      <c r="I65" s="618"/>
      <c r="J65" s="618"/>
      <c r="K65" s="618"/>
      <c r="L65" s="619"/>
    </row>
    <row r="66" spans="1:12" s="42" customFormat="1" ht="6.6" customHeight="1">
      <c r="A66" s="153"/>
      <c r="B66" s="153"/>
      <c r="C66" s="153"/>
      <c r="D66" s="153"/>
      <c r="E66" s="153"/>
      <c r="F66" s="617"/>
      <c r="G66" s="618"/>
      <c r="H66" s="618"/>
      <c r="I66" s="618"/>
      <c r="J66" s="618"/>
      <c r="K66" s="618"/>
      <c r="L66" s="619"/>
    </row>
    <row r="67" spans="1:12" s="42" customFormat="1" ht="3" customHeight="1">
      <c r="A67" s="597"/>
      <c r="B67" s="597"/>
      <c r="C67" s="597"/>
      <c r="D67" s="597"/>
      <c r="E67" s="598"/>
      <c r="F67" s="617"/>
      <c r="G67" s="618"/>
      <c r="H67" s="618"/>
      <c r="I67" s="618"/>
      <c r="J67" s="618"/>
      <c r="K67" s="618"/>
      <c r="L67" s="619"/>
    </row>
    <row r="68" spans="1:12" ht="2.25" hidden="1" customHeight="1">
      <c r="A68" s="599"/>
      <c r="B68" s="599"/>
      <c r="C68" s="599"/>
      <c r="D68" s="599"/>
      <c r="E68" s="600"/>
      <c r="F68" s="617"/>
      <c r="G68" s="618"/>
      <c r="H68" s="618"/>
      <c r="I68" s="618"/>
      <c r="J68" s="618"/>
      <c r="K68" s="618"/>
      <c r="L68" s="619"/>
    </row>
    <row r="69" spans="1:12" ht="16.5" customHeight="1">
      <c r="A69" s="363" t="s">
        <v>58</v>
      </c>
      <c r="B69" s="156"/>
      <c r="C69" s="612"/>
      <c r="D69" s="612"/>
      <c r="E69" s="613"/>
      <c r="F69" s="618"/>
      <c r="G69" s="618"/>
      <c r="H69" s="618"/>
      <c r="I69" s="618"/>
      <c r="J69" s="618"/>
      <c r="K69" s="618"/>
      <c r="L69" s="619"/>
    </row>
    <row r="70" spans="1:12" ht="16.5" customHeight="1">
      <c r="A70" s="582">
        <f>'Info about Conf'!C14</f>
        <v>0</v>
      </c>
      <c r="B70" s="583"/>
      <c r="C70" s="583"/>
      <c r="D70" s="583"/>
      <c r="E70" s="584"/>
      <c r="F70" s="618"/>
      <c r="G70" s="618"/>
      <c r="H70" s="618"/>
      <c r="I70" s="618"/>
      <c r="J70" s="618"/>
      <c r="K70" s="618"/>
      <c r="L70" s="619"/>
    </row>
    <row r="71" spans="1:12" s="42" customFormat="1" ht="16.5" customHeight="1">
      <c r="A71" s="585"/>
      <c r="B71" s="586"/>
      <c r="C71" s="586"/>
      <c r="D71" s="586"/>
      <c r="E71" s="587"/>
      <c r="F71" s="618"/>
      <c r="G71" s="618"/>
      <c r="H71" s="618"/>
      <c r="I71" s="618"/>
      <c r="J71" s="618"/>
      <c r="K71" s="618"/>
      <c r="L71" s="619"/>
    </row>
    <row r="72" spans="1:12" s="42" customFormat="1" ht="20.25" customHeight="1" thickBot="1">
      <c r="A72" s="157" t="s">
        <v>59</v>
      </c>
      <c r="B72" s="364">
        <f>'Info about Conf'!C13</f>
        <v>0</v>
      </c>
      <c r="C72" s="157" t="s">
        <v>60</v>
      </c>
      <c r="D72" s="608">
        <f>'Info about Conf'!C15</f>
        <v>0</v>
      </c>
      <c r="E72" s="609"/>
      <c r="F72" s="620"/>
      <c r="G72" s="621"/>
      <c r="H72" s="621"/>
      <c r="I72" s="621"/>
      <c r="J72" s="621"/>
      <c r="K72" s="621"/>
      <c r="L72" s="622"/>
    </row>
    <row r="73" spans="1:12" s="42" customFormat="1" ht="13.8">
      <c r="A73" s="57"/>
      <c r="B73" s="57"/>
      <c r="C73" s="57"/>
      <c r="D73" s="57"/>
      <c r="E73" s="57"/>
    </row>
    <row r="74" spans="1:12" s="42" customFormat="1" ht="13.8">
      <c r="A74" s="57"/>
      <c r="B74" s="57"/>
      <c r="C74" s="57"/>
      <c r="D74" s="57"/>
      <c r="E74" s="57"/>
    </row>
    <row r="75" spans="1:12" s="42" customFormat="1" ht="13.8">
      <c r="A75" s="57"/>
      <c r="B75" s="57"/>
      <c r="C75" s="57"/>
      <c r="D75" s="57"/>
      <c r="E75" s="57"/>
    </row>
    <row r="76" spans="1:12" s="42" customFormat="1" ht="13.8">
      <c r="A76" s="57"/>
      <c r="B76" s="57"/>
      <c r="C76" s="57"/>
      <c r="D76" s="57"/>
      <c r="E76" s="57"/>
    </row>
    <row r="77" spans="1:12" s="42" customFormat="1" ht="13.8">
      <c r="A77" s="57"/>
      <c r="B77" s="57"/>
      <c r="C77" s="57"/>
      <c r="D77" s="57"/>
      <c r="E77" s="57"/>
    </row>
    <row r="78" spans="1:12" s="42" customFormat="1" ht="13.8">
      <c r="A78" s="57"/>
      <c r="B78" s="57"/>
      <c r="C78" s="57"/>
      <c r="D78" s="57"/>
      <c r="E78" s="57"/>
    </row>
    <row r="79" spans="1:12" s="42" customFormat="1" ht="13.8">
      <c r="A79" s="57"/>
      <c r="B79" s="57"/>
      <c r="C79" s="57"/>
      <c r="D79" s="57"/>
      <c r="E79" s="57"/>
      <c r="F79" s="57"/>
      <c r="G79" s="57"/>
    </row>
    <row r="80" spans="1:12" s="42" customFormat="1" ht="13.8">
      <c r="A80" s="57"/>
      <c r="B80" s="57"/>
      <c r="C80" s="57"/>
      <c r="D80" s="57"/>
      <c r="E80" s="57"/>
      <c r="F80" s="57"/>
      <c r="G80" s="57"/>
    </row>
    <row r="81" spans="1:7" s="42" customFormat="1" ht="13.8">
      <c r="A81" s="57"/>
      <c r="B81" s="57"/>
      <c r="C81" s="57"/>
      <c r="D81" s="57"/>
      <c r="E81" s="57"/>
      <c r="F81" s="57"/>
      <c r="G81" s="57"/>
    </row>
    <row r="82" spans="1:7" s="42" customFormat="1" ht="13.8">
      <c r="A82" s="57"/>
      <c r="B82" s="57"/>
      <c r="C82" s="57"/>
      <c r="D82" s="57"/>
      <c r="E82" s="57"/>
      <c r="F82" s="57"/>
      <c r="G82" s="57"/>
    </row>
    <row r="83" spans="1:7" s="42" customFormat="1" ht="13.8">
      <c r="A83" s="57"/>
      <c r="B83" s="57"/>
      <c r="C83" s="57"/>
      <c r="D83" s="57"/>
      <c r="E83" s="57"/>
      <c r="F83" s="57"/>
      <c r="G83" s="57"/>
    </row>
    <row r="84" spans="1:7" s="42" customFormat="1" ht="13.8">
      <c r="A84" s="57"/>
      <c r="B84" s="57"/>
      <c r="C84" s="57"/>
      <c r="D84" s="57"/>
      <c r="E84" s="57"/>
      <c r="F84" s="57"/>
      <c r="G84" s="57"/>
    </row>
    <row r="85" spans="1:7" s="42" customFormat="1" ht="13.8">
      <c r="A85" s="57"/>
      <c r="B85" s="57"/>
      <c r="C85" s="57"/>
      <c r="D85" s="57"/>
      <c r="E85" s="57"/>
      <c r="F85" s="57"/>
      <c r="G85" s="57"/>
    </row>
    <row r="86" spans="1:7" s="42" customFormat="1" ht="13.8">
      <c r="A86" s="57"/>
      <c r="B86" s="57"/>
      <c r="C86" s="57"/>
      <c r="D86" s="57"/>
      <c r="E86" s="57"/>
      <c r="F86" s="57"/>
      <c r="G86" s="57"/>
    </row>
    <row r="87" spans="1:7" s="42" customFormat="1" ht="13.8">
      <c r="A87" s="57"/>
      <c r="B87" s="57"/>
      <c r="C87" s="57"/>
      <c r="D87" s="57"/>
      <c r="E87" s="57"/>
      <c r="F87" s="57"/>
      <c r="G87" s="57"/>
    </row>
    <row r="88" spans="1:7" s="42" customFormat="1" ht="13.8">
      <c r="A88" s="57"/>
      <c r="B88" s="57"/>
      <c r="C88" s="57"/>
      <c r="D88" s="57"/>
      <c r="E88" s="57"/>
      <c r="F88" s="57"/>
      <c r="G88" s="57"/>
    </row>
    <row r="89" spans="1:7" s="42" customFormat="1" ht="13.8">
      <c r="A89" s="57"/>
      <c r="B89" s="57"/>
      <c r="C89" s="57"/>
      <c r="D89" s="57"/>
      <c r="E89" s="57"/>
      <c r="F89" s="57"/>
      <c r="G89" s="57"/>
    </row>
    <row r="90" spans="1:7" s="42" customFormat="1" ht="13.8">
      <c r="A90" s="57"/>
      <c r="B90" s="57"/>
      <c r="C90" s="57"/>
      <c r="D90" s="57"/>
      <c r="E90" s="57"/>
      <c r="F90" s="57"/>
      <c r="G90" s="57"/>
    </row>
    <row r="91" spans="1:7" s="42" customFormat="1" ht="13.8">
      <c r="A91" s="57"/>
      <c r="B91" s="57"/>
      <c r="C91" s="57"/>
      <c r="D91" s="57"/>
      <c r="E91" s="57"/>
      <c r="F91" s="57"/>
      <c r="G91" s="57"/>
    </row>
    <row r="92" spans="1:7" s="42" customFormat="1" ht="13.8">
      <c r="A92" s="57"/>
      <c r="B92" s="57"/>
      <c r="C92" s="57"/>
      <c r="D92" s="57"/>
      <c r="E92" s="57"/>
      <c r="F92" s="57"/>
      <c r="G92" s="57"/>
    </row>
    <row r="93" spans="1:7" s="42" customFormat="1" ht="13.8">
      <c r="A93" s="57"/>
      <c r="B93" s="57"/>
      <c r="C93" s="57"/>
      <c r="D93" s="57"/>
      <c r="E93" s="57"/>
      <c r="F93" s="57"/>
      <c r="G93" s="57"/>
    </row>
    <row r="94" spans="1:7" s="42" customFormat="1" ht="13.8">
      <c r="A94" s="57"/>
      <c r="B94" s="57"/>
      <c r="C94" s="57"/>
      <c r="D94" s="57"/>
      <c r="E94" s="57"/>
      <c r="F94" s="57"/>
      <c r="G94" s="57"/>
    </row>
    <row r="95" spans="1:7" s="42" customFormat="1" ht="13.8">
      <c r="A95" s="57"/>
      <c r="B95" s="57"/>
      <c r="C95" s="57"/>
      <c r="D95" s="57"/>
      <c r="E95" s="57"/>
      <c r="F95" s="57"/>
      <c r="G95" s="57"/>
    </row>
    <row r="96" spans="1:7" s="42" customFormat="1" ht="13.8">
      <c r="A96" s="57"/>
      <c r="B96" s="57"/>
      <c r="C96" s="57"/>
      <c r="D96" s="57"/>
      <c r="E96" s="57"/>
      <c r="F96" s="57"/>
      <c r="G96" s="57"/>
    </row>
    <row r="97" spans="1:7" s="42" customFormat="1" ht="13.8">
      <c r="A97" s="57"/>
      <c r="B97" s="57"/>
      <c r="C97" s="57"/>
      <c r="D97" s="57"/>
      <c r="E97" s="57"/>
      <c r="F97" s="57"/>
      <c r="G97" s="57"/>
    </row>
    <row r="98" spans="1:7" s="42" customFormat="1" ht="13.8">
      <c r="A98" s="57"/>
      <c r="B98" s="57"/>
      <c r="C98" s="57"/>
      <c r="D98" s="57"/>
      <c r="E98" s="57"/>
      <c r="F98" s="57"/>
      <c r="G98" s="57"/>
    </row>
    <row r="99" spans="1:7" s="42" customFormat="1" ht="13.8">
      <c r="A99" s="57"/>
      <c r="B99" s="57"/>
      <c r="C99" s="57"/>
      <c r="D99" s="57"/>
      <c r="E99" s="57"/>
      <c r="F99" s="57"/>
      <c r="G99" s="57"/>
    </row>
    <row r="100" spans="1:7" s="42" customFormat="1" ht="13.8">
      <c r="A100" s="57"/>
      <c r="B100" s="57"/>
      <c r="C100" s="57"/>
      <c r="D100" s="57"/>
      <c r="E100" s="57"/>
      <c r="F100" s="57"/>
      <c r="G100" s="57"/>
    </row>
    <row r="101" spans="1:7" s="42" customFormat="1" ht="13.8">
      <c r="A101" s="57"/>
      <c r="B101" s="57"/>
      <c r="C101" s="57"/>
      <c r="D101" s="57"/>
      <c r="E101" s="57"/>
      <c r="F101" s="57"/>
      <c r="G101" s="57"/>
    </row>
    <row r="102" spans="1:7" s="42" customFormat="1" ht="13.8">
      <c r="A102" s="57"/>
      <c r="B102" s="57"/>
      <c r="C102" s="57"/>
      <c r="D102" s="57"/>
      <c r="E102" s="57"/>
      <c r="F102" s="57"/>
      <c r="G102" s="57"/>
    </row>
    <row r="103" spans="1:7" s="42" customFormat="1" ht="13.8">
      <c r="A103" s="57"/>
      <c r="B103" s="57"/>
      <c r="C103" s="57"/>
      <c r="D103" s="57"/>
      <c r="E103" s="57"/>
      <c r="F103" s="57"/>
      <c r="G103" s="57"/>
    </row>
    <row r="104" spans="1:7" s="42" customFormat="1" ht="13.8">
      <c r="A104" s="57"/>
      <c r="B104" s="57"/>
      <c r="C104" s="57"/>
      <c r="D104" s="57"/>
      <c r="E104" s="57"/>
      <c r="F104" s="57"/>
      <c r="G104" s="57"/>
    </row>
    <row r="105" spans="1:7" s="42" customFormat="1" ht="13.8">
      <c r="A105" s="57"/>
      <c r="B105" s="57"/>
      <c r="C105" s="57"/>
      <c r="D105" s="57"/>
      <c r="E105" s="57"/>
      <c r="F105" s="57"/>
      <c r="G105" s="57"/>
    </row>
    <row r="106" spans="1:7" s="42" customFormat="1" ht="13.8">
      <c r="A106" s="57"/>
      <c r="B106" s="57"/>
      <c r="C106" s="57"/>
      <c r="D106" s="57"/>
      <c r="E106" s="57"/>
      <c r="F106" s="57"/>
      <c r="G106" s="57"/>
    </row>
    <row r="107" spans="1:7" s="42" customFormat="1" ht="13.8">
      <c r="A107" s="57"/>
      <c r="B107" s="57"/>
      <c r="C107" s="57"/>
      <c r="D107" s="57"/>
      <c r="E107" s="57"/>
      <c r="F107" s="57"/>
      <c r="G107" s="57"/>
    </row>
    <row r="108" spans="1:7" s="42" customFormat="1" ht="13.8">
      <c r="A108" s="57"/>
      <c r="B108" s="57"/>
      <c r="C108" s="57"/>
      <c r="D108" s="57"/>
      <c r="E108" s="57"/>
      <c r="F108" s="57"/>
      <c r="G108" s="57"/>
    </row>
    <row r="109" spans="1:7" s="42" customFormat="1" ht="13.8">
      <c r="A109" s="57"/>
      <c r="B109" s="57"/>
      <c r="C109" s="57"/>
      <c r="D109" s="57"/>
      <c r="E109" s="57"/>
      <c r="F109" s="57"/>
      <c r="G109" s="57"/>
    </row>
    <row r="110" spans="1:7" s="42" customFormat="1" ht="13.8">
      <c r="A110" s="57"/>
      <c r="B110" s="57"/>
      <c r="C110" s="57"/>
      <c r="D110" s="57"/>
      <c r="E110" s="57"/>
      <c r="F110" s="57"/>
      <c r="G110" s="57"/>
    </row>
    <row r="111" spans="1:7" s="42" customFormat="1" ht="13.8">
      <c r="A111" s="57"/>
      <c r="B111" s="57"/>
      <c r="C111" s="57"/>
      <c r="D111" s="57"/>
      <c r="E111" s="57"/>
      <c r="F111" s="57"/>
      <c r="G111" s="57"/>
    </row>
    <row r="112" spans="1:7" s="42" customFormat="1" ht="13.8">
      <c r="A112" s="57"/>
      <c r="B112" s="57"/>
      <c r="C112" s="57"/>
      <c r="D112" s="57"/>
      <c r="E112" s="57"/>
      <c r="F112" s="57"/>
      <c r="G112" s="57"/>
    </row>
    <row r="113" spans="1:7" s="42" customFormat="1" ht="13.8">
      <c r="A113" s="57"/>
      <c r="B113" s="57"/>
      <c r="C113" s="57"/>
      <c r="D113" s="57"/>
      <c r="E113" s="57"/>
      <c r="F113" s="57"/>
      <c r="G113" s="57"/>
    </row>
    <row r="114" spans="1:7" s="42" customFormat="1" ht="13.8">
      <c r="A114" s="57"/>
      <c r="B114" s="57"/>
      <c r="C114" s="57"/>
      <c r="D114" s="57"/>
      <c r="E114" s="57"/>
      <c r="F114" s="57"/>
      <c r="G114" s="57"/>
    </row>
    <row r="115" spans="1:7" s="42" customFormat="1" ht="13.8">
      <c r="A115" s="57"/>
      <c r="B115" s="57"/>
      <c r="C115" s="57"/>
      <c r="D115" s="57"/>
      <c r="E115" s="57"/>
      <c r="F115" s="57"/>
      <c r="G115" s="57"/>
    </row>
    <row r="116" spans="1:7" s="42" customFormat="1" ht="13.8">
      <c r="A116" s="57"/>
      <c r="B116" s="57"/>
      <c r="C116" s="57"/>
      <c r="D116" s="57"/>
      <c r="E116" s="57"/>
      <c r="F116" s="57"/>
      <c r="G116" s="57"/>
    </row>
    <row r="117" spans="1:7" s="42" customFormat="1" ht="13.8">
      <c r="A117" s="57"/>
      <c r="B117" s="57"/>
      <c r="C117" s="57"/>
      <c r="D117" s="57"/>
      <c r="E117" s="57"/>
      <c r="F117" s="57"/>
      <c r="G117" s="57"/>
    </row>
    <row r="118" spans="1:7" s="42" customFormat="1" ht="13.8">
      <c r="A118" s="57"/>
      <c r="B118" s="57"/>
      <c r="C118" s="57"/>
      <c r="D118" s="57"/>
      <c r="E118" s="57"/>
      <c r="F118" s="57"/>
      <c r="G118" s="57"/>
    </row>
    <row r="119" spans="1:7" s="42" customFormat="1" ht="13.8">
      <c r="A119" s="57"/>
      <c r="B119" s="57"/>
      <c r="C119" s="57"/>
      <c r="D119" s="57"/>
      <c r="E119" s="57"/>
      <c r="F119" s="57"/>
      <c r="G119" s="57"/>
    </row>
    <row r="120" spans="1:7" s="42" customFormat="1" ht="13.8">
      <c r="A120" s="57"/>
      <c r="B120" s="57"/>
      <c r="C120" s="57"/>
      <c r="D120" s="57"/>
      <c r="E120" s="57"/>
      <c r="F120" s="57"/>
      <c r="G120" s="57"/>
    </row>
    <row r="121" spans="1:7" s="42" customFormat="1" ht="13.8">
      <c r="A121" s="57"/>
      <c r="B121" s="57"/>
      <c r="C121" s="57"/>
      <c r="D121" s="57"/>
      <c r="E121" s="57"/>
      <c r="F121" s="57"/>
      <c r="G121" s="57"/>
    </row>
    <row r="122" spans="1:7" s="42" customFormat="1" ht="13.8">
      <c r="A122" s="57"/>
      <c r="B122" s="57"/>
      <c r="C122" s="57"/>
      <c r="D122" s="57"/>
      <c r="E122" s="57"/>
      <c r="F122" s="57"/>
      <c r="G122" s="57"/>
    </row>
    <row r="123" spans="1:7" s="42" customFormat="1" ht="13.8">
      <c r="A123" s="57"/>
      <c r="B123" s="57"/>
      <c r="C123" s="57"/>
      <c r="D123" s="57"/>
      <c r="E123" s="57"/>
      <c r="F123" s="57"/>
      <c r="G123" s="57"/>
    </row>
    <row r="124" spans="1:7" s="42" customFormat="1" ht="13.8">
      <c r="A124" s="57"/>
      <c r="B124" s="57"/>
      <c r="C124" s="57"/>
      <c r="D124" s="57"/>
      <c r="E124" s="57"/>
      <c r="F124" s="57"/>
      <c r="G124" s="57"/>
    </row>
    <row r="125" spans="1:7" s="42" customFormat="1" ht="13.8">
      <c r="A125" s="57"/>
      <c r="B125" s="57"/>
      <c r="C125" s="57"/>
      <c r="D125" s="57"/>
      <c r="E125" s="57"/>
      <c r="F125" s="57"/>
      <c r="G125" s="57"/>
    </row>
    <row r="126" spans="1:7" s="42" customFormat="1" ht="13.8">
      <c r="A126" s="57"/>
      <c r="B126" s="57"/>
      <c r="C126" s="57"/>
      <c r="D126" s="57"/>
      <c r="E126" s="57"/>
      <c r="F126" s="57"/>
      <c r="G126" s="57"/>
    </row>
    <row r="127" spans="1:7" s="42" customFormat="1" ht="13.8">
      <c r="A127" s="57"/>
      <c r="B127" s="57"/>
      <c r="C127" s="57"/>
      <c r="D127" s="57"/>
      <c r="E127" s="57"/>
      <c r="F127" s="57"/>
      <c r="G127" s="57"/>
    </row>
    <row r="128" spans="1:7" s="42" customFormat="1" ht="13.8">
      <c r="A128" s="57"/>
      <c r="B128" s="57"/>
      <c r="C128" s="57"/>
      <c r="D128" s="57"/>
      <c r="E128" s="57"/>
      <c r="F128" s="57"/>
      <c r="G128" s="57"/>
    </row>
    <row r="129" spans="1:7" s="42" customFormat="1" ht="13.8">
      <c r="A129" s="57"/>
      <c r="B129" s="57"/>
      <c r="C129" s="57"/>
      <c r="D129" s="57"/>
      <c r="E129" s="57"/>
      <c r="F129" s="57"/>
      <c r="G129" s="57"/>
    </row>
    <row r="130" spans="1:7" s="42" customFormat="1" ht="13.8">
      <c r="A130" s="57"/>
      <c r="B130" s="57"/>
      <c r="C130" s="57"/>
      <c r="D130" s="57"/>
      <c r="E130" s="57"/>
      <c r="F130" s="57"/>
      <c r="G130" s="57"/>
    </row>
    <row r="131" spans="1:7" s="42" customFormat="1" ht="13.8">
      <c r="A131" s="57"/>
      <c r="B131" s="57"/>
      <c r="C131" s="57"/>
      <c r="D131" s="57"/>
      <c r="E131" s="57"/>
      <c r="F131" s="57"/>
      <c r="G131" s="57"/>
    </row>
    <row r="132" spans="1:7" s="42" customFormat="1" ht="13.8">
      <c r="A132" s="57"/>
      <c r="B132" s="57"/>
      <c r="C132" s="57"/>
      <c r="D132" s="57"/>
      <c r="E132" s="57"/>
      <c r="F132" s="57"/>
      <c r="G132" s="57"/>
    </row>
    <row r="133" spans="1:7" s="42" customFormat="1" ht="13.8">
      <c r="A133" s="57"/>
      <c r="B133" s="57"/>
      <c r="C133" s="57"/>
      <c r="D133" s="57"/>
      <c r="E133" s="57"/>
      <c r="F133" s="57"/>
      <c r="G133" s="57"/>
    </row>
    <row r="134" spans="1:7" s="42" customFormat="1" ht="13.8">
      <c r="A134" s="57"/>
      <c r="B134" s="57"/>
      <c r="C134" s="57"/>
      <c r="D134" s="57"/>
      <c r="E134" s="57"/>
      <c r="F134" s="57"/>
      <c r="G134" s="57"/>
    </row>
    <row r="135" spans="1:7" s="42" customFormat="1" ht="13.8">
      <c r="A135" s="57"/>
      <c r="B135" s="57"/>
      <c r="C135" s="57"/>
      <c r="D135" s="57"/>
      <c r="E135" s="57"/>
      <c r="F135" s="57"/>
      <c r="G135" s="57"/>
    </row>
    <row r="136" spans="1:7" s="42" customFormat="1" ht="13.8">
      <c r="A136" s="57"/>
      <c r="B136" s="57"/>
      <c r="C136" s="57"/>
      <c r="D136" s="57"/>
      <c r="E136" s="57"/>
      <c r="F136" s="57"/>
      <c r="G136" s="57"/>
    </row>
    <row r="137" spans="1:7" s="42" customFormat="1" ht="13.8">
      <c r="A137" s="57"/>
      <c r="B137" s="57"/>
      <c r="C137" s="57"/>
      <c r="D137" s="57"/>
      <c r="E137" s="57"/>
      <c r="F137" s="57"/>
      <c r="G137" s="57"/>
    </row>
    <row r="138" spans="1:7" s="42" customFormat="1" ht="13.8">
      <c r="A138" s="57"/>
      <c r="B138" s="57"/>
      <c r="C138" s="57"/>
      <c r="D138" s="57"/>
      <c r="E138" s="57"/>
      <c r="F138" s="57"/>
      <c r="G138" s="57"/>
    </row>
    <row r="139" spans="1:7" s="42" customFormat="1" ht="13.8">
      <c r="A139" s="57"/>
      <c r="B139" s="57"/>
      <c r="C139" s="57"/>
      <c r="D139" s="57"/>
      <c r="E139" s="57"/>
      <c r="F139" s="57"/>
      <c r="G139" s="57"/>
    </row>
    <row r="140" spans="1:7" s="42" customFormat="1" ht="13.8">
      <c r="A140" s="57"/>
      <c r="B140" s="57"/>
      <c r="C140" s="57"/>
      <c r="D140" s="57"/>
      <c r="E140" s="57"/>
      <c r="F140" s="57"/>
      <c r="G140" s="57"/>
    </row>
    <row r="141" spans="1:7" s="42" customFormat="1" ht="13.8">
      <c r="A141" s="57"/>
      <c r="B141" s="57"/>
      <c r="C141" s="57"/>
      <c r="D141" s="57"/>
      <c r="E141" s="57"/>
      <c r="F141" s="57"/>
      <c r="G141" s="57"/>
    </row>
    <row r="142" spans="1:7" s="42" customFormat="1" ht="13.8">
      <c r="A142" s="57"/>
      <c r="B142" s="57"/>
      <c r="C142" s="57"/>
      <c r="D142" s="57"/>
      <c r="E142" s="57"/>
      <c r="F142" s="57"/>
      <c r="G142" s="57"/>
    </row>
    <row r="143" spans="1:7" s="42" customFormat="1" ht="13.8">
      <c r="A143" s="57"/>
      <c r="B143" s="57"/>
      <c r="C143" s="57"/>
      <c r="D143" s="57"/>
      <c r="E143" s="57"/>
      <c r="F143" s="57"/>
      <c r="G143" s="57"/>
    </row>
    <row r="144" spans="1:7" s="42" customFormat="1" ht="13.8">
      <c r="A144" s="57"/>
      <c r="B144" s="57"/>
      <c r="C144" s="57"/>
      <c r="D144" s="57"/>
      <c r="E144" s="57"/>
      <c r="F144" s="57"/>
      <c r="G144" s="57"/>
    </row>
    <row r="145" spans="1:7" s="42" customFormat="1" ht="13.8">
      <c r="A145" s="57"/>
      <c r="B145" s="57"/>
      <c r="C145" s="57"/>
      <c r="D145" s="57"/>
      <c r="E145" s="57"/>
      <c r="F145" s="57"/>
      <c r="G145" s="57"/>
    </row>
    <row r="146" spans="1:7" s="42" customFormat="1" ht="13.8">
      <c r="A146" s="57"/>
      <c r="B146" s="57"/>
      <c r="C146" s="57"/>
      <c r="D146" s="57"/>
      <c r="E146" s="57"/>
      <c r="F146" s="57"/>
      <c r="G146" s="57"/>
    </row>
    <row r="147" spans="1:7" s="42" customFormat="1" ht="13.8">
      <c r="A147" s="57"/>
      <c r="B147" s="57"/>
      <c r="C147" s="57"/>
      <c r="D147" s="57"/>
      <c r="E147" s="57"/>
      <c r="F147" s="57"/>
      <c r="G147" s="57"/>
    </row>
    <row r="148" spans="1:7" s="42" customFormat="1" ht="13.8">
      <c r="A148" s="57"/>
      <c r="B148" s="57"/>
      <c r="C148" s="57"/>
      <c r="D148" s="57"/>
      <c r="E148" s="57"/>
      <c r="F148" s="57"/>
      <c r="G148" s="57"/>
    </row>
    <row r="149" spans="1:7" s="42" customFormat="1" ht="13.8">
      <c r="A149" s="57"/>
      <c r="B149" s="57"/>
      <c r="C149" s="57"/>
      <c r="D149" s="57"/>
      <c r="E149" s="57"/>
      <c r="F149" s="57"/>
      <c r="G149" s="57"/>
    </row>
    <row r="150" spans="1:7" s="42" customFormat="1" ht="13.8">
      <c r="A150" s="57"/>
      <c r="B150" s="57"/>
      <c r="C150" s="57"/>
      <c r="D150" s="57"/>
      <c r="E150" s="57"/>
      <c r="F150" s="57"/>
      <c r="G150" s="57"/>
    </row>
    <row r="151" spans="1:7" s="42" customFormat="1" ht="13.8">
      <c r="A151" s="57"/>
      <c r="B151" s="57"/>
      <c r="C151" s="57"/>
      <c r="D151" s="57"/>
      <c r="E151" s="57"/>
      <c r="F151" s="57"/>
      <c r="G151" s="57"/>
    </row>
    <row r="152" spans="1:7" s="42" customFormat="1" ht="13.8">
      <c r="A152" s="57"/>
      <c r="B152" s="57"/>
      <c r="C152" s="57"/>
      <c r="D152" s="57"/>
      <c r="E152" s="57"/>
      <c r="F152" s="57"/>
      <c r="G152" s="57"/>
    </row>
    <row r="153" spans="1:7" s="42" customFormat="1" ht="13.8">
      <c r="A153" s="57"/>
      <c r="B153" s="57"/>
      <c r="C153" s="57"/>
      <c r="D153" s="57"/>
      <c r="E153" s="57"/>
      <c r="F153" s="57"/>
      <c r="G153" s="57"/>
    </row>
    <row r="154" spans="1:7" s="42" customFormat="1" ht="13.8">
      <c r="A154" s="57"/>
      <c r="B154" s="57"/>
      <c r="C154" s="57"/>
      <c r="D154" s="57"/>
      <c r="E154" s="57"/>
      <c r="F154" s="57"/>
      <c r="G154" s="57"/>
    </row>
    <row r="155" spans="1:7" s="42" customFormat="1" ht="13.8">
      <c r="A155" s="57"/>
      <c r="B155" s="57"/>
      <c r="C155" s="57"/>
      <c r="D155" s="57"/>
      <c r="E155" s="57"/>
      <c r="F155" s="57"/>
      <c r="G155" s="57"/>
    </row>
    <row r="156" spans="1:7" s="42" customFormat="1" ht="13.8">
      <c r="A156" s="57"/>
      <c r="B156" s="57"/>
      <c r="C156" s="57"/>
      <c r="D156" s="57"/>
      <c r="E156" s="57"/>
      <c r="F156" s="57"/>
      <c r="G156" s="57"/>
    </row>
    <row r="157" spans="1:7" s="42" customFormat="1" ht="13.8">
      <c r="A157" s="57"/>
      <c r="B157" s="57"/>
      <c r="C157" s="57"/>
      <c r="D157" s="57"/>
      <c r="E157" s="57"/>
      <c r="F157" s="57"/>
      <c r="G157" s="57"/>
    </row>
    <row r="158" spans="1:7" s="42" customFormat="1" ht="13.8">
      <c r="A158" s="57"/>
      <c r="B158" s="57"/>
      <c r="C158" s="57"/>
      <c r="D158" s="57"/>
      <c r="E158" s="57"/>
      <c r="F158" s="57"/>
      <c r="G158" s="57"/>
    </row>
    <row r="159" spans="1:7" s="42" customFormat="1" ht="13.8">
      <c r="A159" s="57"/>
      <c r="B159" s="57"/>
      <c r="C159" s="57"/>
      <c r="D159" s="57"/>
      <c r="E159" s="57"/>
      <c r="F159" s="57"/>
      <c r="G159" s="57"/>
    </row>
    <row r="160" spans="1:7" s="42" customFormat="1" ht="13.8">
      <c r="A160" s="57"/>
      <c r="B160" s="57"/>
      <c r="C160" s="57"/>
      <c r="D160" s="57"/>
      <c r="E160" s="57"/>
      <c r="F160" s="57"/>
      <c r="G160" s="57"/>
    </row>
    <row r="161" spans="1:7" s="42" customFormat="1" ht="13.8">
      <c r="A161" s="57"/>
      <c r="B161" s="57"/>
      <c r="C161" s="57"/>
      <c r="D161" s="57"/>
      <c r="E161" s="57"/>
      <c r="F161" s="57"/>
      <c r="G161" s="57"/>
    </row>
    <row r="162" spans="1:7" s="42" customFormat="1" ht="13.8">
      <c r="A162" s="57"/>
      <c r="B162" s="57"/>
      <c r="C162" s="57"/>
      <c r="D162" s="57"/>
      <c r="E162" s="57"/>
      <c r="F162" s="57"/>
      <c r="G162" s="57"/>
    </row>
    <row r="163" spans="1:7" s="42" customFormat="1" ht="13.8">
      <c r="A163" s="57"/>
      <c r="B163" s="57"/>
      <c r="C163" s="57"/>
      <c r="D163" s="57"/>
      <c r="E163" s="57"/>
      <c r="F163" s="57"/>
      <c r="G163" s="57"/>
    </row>
    <row r="164" spans="1:7" s="42" customFormat="1" ht="13.8">
      <c r="A164" s="57"/>
      <c r="B164" s="57"/>
      <c r="C164" s="57"/>
      <c r="D164" s="57"/>
      <c r="E164" s="57"/>
      <c r="F164" s="57"/>
      <c r="G164" s="57"/>
    </row>
    <row r="165" spans="1:7" s="42" customFormat="1" ht="13.8">
      <c r="A165" s="57"/>
      <c r="B165" s="57"/>
      <c r="C165" s="57"/>
      <c r="D165" s="57"/>
      <c r="E165" s="57"/>
      <c r="F165" s="57"/>
      <c r="G165" s="57"/>
    </row>
    <row r="166" spans="1:7" s="42" customFormat="1" ht="13.8">
      <c r="A166" s="57"/>
      <c r="B166" s="57"/>
      <c r="C166" s="57"/>
      <c r="D166" s="57"/>
      <c r="E166" s="57"/>
      <c r="F166" s="57"/>
      <c r="G166" s="57"/>
    </row>
    <row r="167" spans="1:7" s="42" customFormat="1" ht="13.8">
      <c r="A167" s="57"/>
      <c r="B167" s="57"/>
      <c r="C167" s="57"/>
      <c r="D167" s="57"/>
      <c r="E167" s="57"/>
      <c r="F167" s="57"/>
      <c r="G167" s="57"/>
    </row>
    <row r="168" spans="1:7" s="42" customFormat="1" ht="13.8">
      <c r="A168" s="57"/>
      <c r="B168" s="57"/>
      <c r="C168" s="57"/>
      <c r="D168" s="57"/>
      <c r="E168" s="57"/>
      <c r="F168" s="57"/>
      <c r="G168" s="57"/>
    </row>
    <row r="169" spans="1:7" s="42" customFormat="1" ht="13.8">
      <c r="A169" s="57"/>
      <c r="B169" s="57"/>
      <c r="C169" s="57"/>
      <c r="D169" s="57"/>
      <c r="E169" s="57"/>
      <c r="F169" s="57"/>
      <c r="G169" s="57"/>
    </row>
    <row r="170" spans="1:7" s="42" customFormat="1" ht="13.8">
      <c r="A170" s="57"/>
      <c r="B170" s="57"/>
      <c r="C170" s="57"/>
      <c r="D170" s="57"/>
      <c r="E170" s="57"/>
      <c r="F170" s="57"/>
      <c r="G170" s="57"/>
    </row>
    <row r="171" spans="1:7" s="42" customFormat="1" ht="13.8">
      <c r="A171" s="57"/>
      <c r="B171" s="57"/>
      <c r="C171" s="57"/>
      <c r="D171" s="57"/>
      <c r="E171" s="57"/>
      <c r="F171" s="57"/>
      <c r="G171" s="57"/>
    </row>
    <row r="172" spans="1:7" s="42" customFormat="1" ht="13.8">
      <c r="A172" s="57"/>
      <c r="B172" s="57"/>
      <c r="C172" s="57"/>
      <c r="D172" s="57"/>
      <c r="E172" s="57"/>
      <c r="F172" s="57"/>
      <c r="G172" s="57"/>
    </row>
    <row r="173" spans="1:7" s="42" customFormat="1" ht="13.8">
      <c r="A173" s="57"/>
      <c r="B173" s="57"/>
      <c r="C173" s="57"/>
      <c r="D173" s="57"/>
      <c r="E173" s="57"/>
      <c r="F173" s="57"/>
      <c r="G173" s="57"/>
    </row>
    <row r="174" spans="1:7" s="42" customFormat="1" ht="13.8">
      <c r="A174" s="57"/>
      <c r="B174" s="57"/>
      <c r="C174" s="57"/>
      <c r="D174" s="57"/>
      <c r="E174" s="57"/>
      <c r="F174" s="57"/>
      <c r="G174" s="57"/>
    </row>
    <row r="175" spans="1:7" s="42" customFormat="1" ht="13.8">
      <c r="A175" s="57"/>
      <c r="B175" s="57"/>
      <c r="C175" s="57"/>
      <c r="D175" s="57"/>
      <c r="E175" s="57"/>
      <c r="F175" s="57"/>
      <c r="G175" s="57"/>
    </row>
    <row r="176" spans="1:7" s="42" customFormat="1" ht="13.8">
      <c r="A176" s="57"/>
      <c r="B176" s="57"/>
      <c r="C176" s="57"/>
      <c r="D176" s="57"/>
      <c r="E176" s="57"/>
      <c r="F176" s="57"/>
      <c r="G176" s="57"/>
    </row>
    <row r="177" spans="1:7" s="42" customFormat="1" ht="13.8">
      <c r="A177" s="57"/>
      <c r="B177" s="57"/>
      <c r="C177" s="57"/>
      <c r="D177" s="57"/>
      <c r="E177" s="57"/>
      <c r="F177" s="57"/>
      <c r="G177" s="57"/>
    </row>
    <row r="178" spans="1:7" s="42" customFormat="1" ht="13.8">
      <c r="A178" s="57"/>
      <c r="B178" s="57"/>
      <c r="C178" s="57"/>
      <c r="D178" s="57"/>
      <c r="E178" s="57"/>
      <c r="F178" s="57"/>
      <c r="G178" s="57"/>
    </row>
    <row r="179" spans="1:7" s="42" customFormat="1" ht="13.8">
      <c r="A179" s="57"/>
      <c r="B179" s="57"/>
      <c r="C179" s="57"/>
      <c r="D179" s="57"/>
      <c r="E179" s="57"/>
      <c r="F179" s="57"/>
      <c r="G179" s="57"/>
    </row>
    <row r="180" spans="1:7" s="42" customFormat="1" ht="13.8">
      <c r="A180" s="57"/>
      <c r="B180" s="57"/>
      <c r="C180" s="57"/>
      <c r="D180" s="57"/>
      <c r="E180" s="57"/>
      <c r="F180" s="57"/>
      <c r="G180" s="57"/>
    </row>
    <row r="181" spans="1:7" s="42" customFormat="1" ht="13.8">
      <c r="A181" s="57"/>
      <c r="B181" s="57"/>
      <c r="C181" s="57"/>
      <c r="D181" s="57"/>
      <c r="E181" s="57"/>
      <c r="F181" s="57"/>
      <c r="G181" s="57"/>
    </row>
    <row r="182" spans="1:7" s="42" customFormat="1" ht="13.8">
      <c r="A182" s="57"/>
      <c r="B182" s="57"/>
      <c r="C182" s="57"/>
      <c r="D182" s="57"/>
      <c r="E182" s="57"/>
      <c r="F182" s="57"/>
      <c r="G182" s="57"/>
    </row>
    <row r="183" spans="1:7" s="42" customFormat="1" ht="13.8">
      <c r="A183" s="57"/>
      <c r="B183" s="57"/>
      <c r="C183" s="57"/>
      <c r="D183" s="57"/>
      <c r="E183" s="57"/>
      <c r="F183" s="57"/>
      <c r="G183" s="57"/>
    </row>
    <row r="184" spans="1:7" s="42" customFormat="1" ht="13.8">
      <c r="A184" s="57"/>
      <c r="B184" s="57"/>
      <c r="C184" s="57"/>
      <c r="D184" s="57"/>
      <c r="E184" s="57"/>
      <c r="F184" s="57"/>
      <c r="G184" s="57"/>
    </row>
    <row r="185" spans="1:7" s="42" customFormat="1" ht="13.8">
      <c r="A185" s="57"/>
      <c r="B185" s="57"/>
      <c r="C185" s="57"/>
      <c r="D185" s="57"/>
      <c r="E185" s="57"/>
      <c r="F185" s="57"/>
      <c r="G185" s="57"/>
    </row>
    <row r="186" spans="1:7" s="42" customFormat="1" ht="13.8">
      <c r="A186" s="57"/>
      <c r="B186" s="57"/>
      <c r="C186" s="57"/>
      <c r="D186" s="57"/>
      <c r="E186" s="57"/>
      <c r="F186" s="57"/>
      <c r="G186" s="57"/>
    </row>
    <row r="187" spans="1:7" s="42" customFormat="1" ht="13.8">
      <c r="A187" s="57"/>
      <c r="B187" s="57"/>
      <c r="C187" s="57"/>
      <c r="D187" s="57"/>
      <c r="E187" s="57"/>
      <c r="F187" s="57"/>
      <c r="G187" s="57"/>
    </row>
    <row r="188" spans="1:7" s="42" customFormat="1" ht="13.8">
      <c r="A188" s="57"/>
      <c r="B188" s="57"/>
      <c r="C188" s="57"/>
      <c r="D188" s="57"/>
      <c r="E188" s="57"/>
      <c r="F188" s="57"/>
      <c r="G188" s="57"/>
    </row>
    <row r="189" spans="1:7" s="42" customFormat="1" ht="13.8">
      <c r="A189" s="57"/>
      <c r="B189" s="57"/>
      <c r="C189" s="57"/>
      <c r="D189" s="57"/>
      <c r="E189" s="57"/>
      <c r="F189" s="57"/>
      <c r="G189" s="57"/>
    </row>
    <row r="190" spans="1:7" s="42" customFormat="1" ht="13.8">
      <c r="A190" s="57"/>
      <c r="B190" s="57"/>
      <c r="C190" s="57"/>
      <c r="D190" s="57"/>
      <c r="E190" s="57"/>
      <c r="F190" s="57"/>
      <c r="G190" s="57"/>
    </row>
    <row r="191" spans="1:7" s="42" customFormat="1" ht="13.8">
      <c r="A191" s="57"/>
      <c r="B191" s="57"/>
      <c r="C191" s="57"/>
      <c r="D191" s="57"/>
      <c r="E191" s="57"/>
      <c r="F191" s="57"/>
      <c r="G191" s="57"/>
    </row>
    <row r="192" spans="1:7" s="42" customFormat="1" ht="13.8">
      <c r="A192" s="57"/>
      <c r="B192" s="57"/>
      <c r="C192" s="57"/>
      <c r="D192" s="57"/>
      <c r="E192" s="57"/>
      <c r="F192" s="57"/>
      <c r="G192" s="57"/>
    </row>
    <row r="193" spans="1:7" s="42" customFormat="1" ht="13.8">
      <c r="A193" s="57"/>
      <c r="B193" s="57"/>
      <c r="C193" s="57"/>
      <c r="D193" s="57"/>
      <c r="E193" s="57"/>
      <c r="F193" s="57"/>
      <c r="G193" s="57"/>
    </row>
    <row r="194" spans="1:7" s="42" customFormat="1" ht="13.8">
      <c r="A194" s="57"/>
      <c r="B194" s="57"/>
      <c r="C194" s="57"/>
      <c r="D194" s="57"/>
      <c r="E194" s="57"/>
      <c r="F194" s="57"/>
      <c r="G194" s="57"/>
    </row>
    <row r="195" spans="1:7" s="42" customFormat="1" ht="13.8">
      <c r="A195" s="57"/>
      <c r="B195" s="57"/>
      <c r="C195" s="57"/>
      <c r="D195" s="57"/>
      <c r="E195" s="57"/>
      <c r="F195" s="57"/>
      <c r="G195" s="57"/>
    </row>
    <row r="196" spans="1:7" s="42" customFormat="1" ht="13.8">
      <c r="A196" s="57"/>
      <c r="B196" s="57"/>
      <c r="C196" s="57"/>
      <c r="D196" s="57"/>
      <c r="E196" s="57"/>
      <c r="F196" s="57"/>
      <c r="G196" s="57"/>
    </row>
    <row r="197" spans="1:7" s="42" customFormat="1" ht="13.8">
      <c r="A197" s="57"/>
      <c r="B197" s="57"/>
      <c r="C197" s="57"/>
      <c r="D197" s="57"/>
      <c r="E197" s="57"/>
      <c r="F197" s="57"/>
      <c r="G197" s="57"/>
    </row>
    <row r="198" spans="1:7" s="42" customFormat="1" ht="13.8">
      <c r="A198" s="57"/>
      <c r="B198" s="57"/>
      <c r="C198" s="57"/>
      <c r="D198" s="57"/>
      <c r="E198" s="57"/>
      <c r="F198" s="57"/>
      <c r="G198" s="57"/>
    </row>
    <row r="199" spans="1:7" s="42" customFormat="1" ht="13.8">
      <c r="A199" s="57"/>
      <c r="B199" s="57"/>
      <c r="C199" s="57"/>
      <c r="D199" s="57"/>
      <c r="E199" s="57"/>
      <c r="F199" s="57"/>
      <c r="G199" s="57"/>
    </row>
    <row r="200" spans="1:7" s="42" customFormat="1" ht="13.8">
      <c r="A200" s="57"/>
      <c r="B200" s="57"/>
      <c r="C200" s="57"/>
      <c r="D200" s="57"/>
      <c r="E200" s="57"/>
      <c r="F200" s="57"/>
      <c r="G200" s="57"/>
    </row>
    <row r="201" spans="1:7" s="42" customFormat="1" ht="13.8">
      <c r="A201" s="57"/>
      <c r="B201" s="57"/>
      <c r="C201" s="57"/>
      <c r="D201" s="57"/>
      <c r="E201" s="57"/>
      <c r="F201" s="57"/>
      <c r="G201" s="57"/>
    </row>
    <row r="202" spans="1:7" s="42" customFormat="1" ht="13.8">
      <c r="A202" s="57"/>
      <c r="B202" s="57"/>
      <c r="C202" s="57"/>
      <c r="D202" s="57"/>
      <c r="E202" s="57"/>
      <c r="F202" s="57"/>
      <c r="G202" s="57"/>
    </row>
    <row r="203" spans="1:7" s="42" customFormat="1" ht="13.8">
      <c r="A203" s="57"/>
      <c r="B203" s="57"/>
      <c r="C203" s="57"/>
      <c r="D203" s="57"/>
      <c r="E203" s="57"/>
      <c r="F203" s="57"/>
      <c r="G203" s="57"/>
    </row>
    <row r="204" spans="1:7" s="42" customFormat="1" ht="13.8">
      <c r="A204" s="57"/>
      <c r="B204" s="57"/>
      <c r="C204" s="57"/>
      <c r="D204" s="57"/>
      <c r="E204" s="57"/>
      <c r="F204" s="57"/>
      <c r="G204" s="57"/>
    </row>
    <row r="205" spans="1:7" s="42" customFormat="1" ht="13.8">
      <c r="A205" s="57"/>
      <c r="B205" s="57"/>
      <c r="C205" s="57"/>
      <c r="D205" s="57"/>
      <c r="E205" s="57"/>
      <c r="F205" s="57"/>
      <c r="G205" s="57"/>
    </row>
    <row r="206" spans="1:7" s="42" customFormat="1" ht="13.8">
      <c r="A206" s="57"/>
      <c r="B206" s="57"/>
      <c r="C206" s="57"/>
      <c r="D206" s="57"/>
      <c r="E206" s="57"/>
      <c r="F206" s="57"/>
      <c r="G206" s="57"/>
    </row>
    <row r="207" spans="1:7" s="42" customFormat="1" ht="13.8">
      <c r="A207" s="57"/>
      <c r="B207" s="57"/>
      <c r="C207" s="57"/>
      <c r="D207" s="57"/>
      <c r="E207" s="57"/>
      <c r="F207" s="57"/>
      <c r="G207" s="57"/>
    </row>
    <row r="208" spans="1:7" s="42" customFormat="1" ht="13.8">
      <c r="A208" s="57"/>
      <c r="B208" s="57"/>
      <c r="C208" s="57"/>
      <c r="D208" s="57"/>
      <c r="E208" s="57"/>
      <c r="F208" s="57"/>
      <c r="G208" s="57"/>
    </row>
    <row r="209" spans="1:7" s="42" customFormat="1" ht="13.8">
      <c r="A209" s="57"/>
      <c r="B209" s="57"/>
      <c r="C209" s="57"/>
      <c r="D209" s="57"/>
      <c r="E209" s="57"/>
      <c r="F209" s="57"/>
      <c r="G209" s="57"/>
    </row>
    <row r="210" spans="1:7" s="42" customFormat="1" ht="13.8">
      <c r="A210" s="57"/>
      <c r="B210" s="57"/>
      <c r="C210" s="57"/>
      <c r="D210" s="57"/>
      <c r="E210" s="57"/>
      <c r="F210" s="57"/>
      <c r="G210" s="57"/>
    </row>
    <row r="211" spans="1:7" s="42" customFormat="1" ht="13.8">
      <c r="A211" s="57"/>
      <c r="B211" s="57"/>
      <c r="C211" s="57"/>
      <c r="D211" s="57"/>
      <c r="E211" s="57"/>
      <c r="F211" s="57"/>
      <c r="G211" s="57"/>
    </row>
    <row r="212" spans="1:7" s="42" customFormat="1" ht="13.8">
      <c r="A212" s="57"/>
      <c r="B212" s="57"/>
      <c r="C212" s="57"/>
      <c r="D212" s="57"/>
      <c r="E212" s="57"/>
      <c r="F212" s="57"/>
      <c r="G212" s="57"/>
    </row>
    <row r="213" spans="1:7" s="42" customFormat="1" ht="13.8">
      <c r="A213" s="57"/>
      <c r="B213" s="57"/>
      <c r="C213" s="57"/>
      <c r="D213" s="57"/>
      <c r="E213" s="57"/>
      <c r="F213" s="57"/>
      <c r="G213" s="57"/>
    </row>
    <row r="214" spans="1:7" s="42" customFormat="1" ht="13.8">
      <c r="A214" s="57"/>
      <c r="B214" s="57"/>
      <c r="C214" s="57"/>
      <c r="D214" s="57"/>
      <c r="E214" s="57"/>
      <c r="F214" s="57"/>
      <c r="G214" s="57"/>
    </row>
    <row r="215" spans="1:7" s="42" customFormat="1" ht="13.8">
      <c r="A215" s="57"/>
      <c r="B215" s="57"/>
      <c r="C215" s="57"/>
      <c r="D215" s="57"/>
      <c r="E215" s="57"/>
      <c r="F215" s="57"/>
      <c r="G215" s="57"/>
    </row>
    <row r="216" spans="1:7" s="42" customFormat="1" ht="13.8">
      <c r="A216" s="57"/>
      <c r="B216" s="57"/>
      <c r="C216" s="57"/>
      <c r="D216" s="57"/>
      <c r="E216" s="57"/>
      <c r="F216" s="57"/>
      <c r="G216" s="57"/>
    </row>
    <row r="217" spans="1:7" s="42" customFormat="1" ht="13.8">
      <c r="A217" s="57"/>
      <c r="B217" s="57"/>
      <c r="C217" s="57"/>
      <c r="D217" s="57"/>
      <c r="E217" s="57"/>
      <c r="F217" s="57"/>
      <c r="G217" s="57"/>
    </row>
    <row r="218" spans="1:7" s="42" customFormat="1" ht="13.8">
      <c r="A218" s="57"/>
      <c r="B218" s="57"/>
      <c r="C218" s="57"/>
      <c r="D218" s="57"/>
      <c r="E218" s="57"/>
      <c r="F218" s="57"/>
      <c r="G218" s="57"/>
    </row>
    <row r="219" spans="1:7" s="42" customFormat="1" ht="13.8">
      <c r="A219" s="57"/>
      <c r="B219" s="57"/>
      <c r="C219" s="57"/>
      <c r="D219" s="57"/>
      <c r="E219" s="57"/>
      <c r="F219" s="57"/>
      <c r="G219" s="57"/>
    </row>
    <row r="220" spans="1:7" s="42" customFormat="1" ht="13.8">
      <c r="A220" s="57"/>
      <c r="B220" s="57"/>
      <c r="C220" s="57"/>
      <c r="D220" s="57"/>
      <c r="E220" s="57"/>
      <c r="F220" s="57"/>
      <c r="G220" s="57"/>
    </row>
    <row r="221" spans="1:7" s="42" customFormat="1" ht="13.8">
      <c r="A221" s="57"/>
      <c r="B221" s="57"/>
      <c r="C221" s="57"/>
      <c r="D221" s="57"/>
      <c r="E221" s="57"/>
      <c r="F221" s="57"/>
      <c r="G221" s="57"/>
    </row>
    <row r="222" spans="1:7" s="42" customFormat="1" ht="13.8">
      <c r="A222" s="57"/>
      <c r="B222" s="57"/>
      <c r="C222" s="57"/>
      <c r="D222" s="57"/>
      <c r="E222" s="57"/>
      <c r="F222" s="57"/>
      <c r="G222" s="57"/>
    </row>
    <row r="223" spans="1:7" s="42" customFormat="1" ht="13.8">
      <c r="A223" s="57"/>
      <c r="B223" s="57"/>
      <c r="C223" s="57"/>
      <c r="D223" s="57"/>
      <c r="E223" s="57"/>
      <c r="F223" s="57"/>
      <c r="G223" s="57"/>
    </row>
    <row r="224" spans="1:7" s="42" customFormat="1" ht="13.8">
      <c r="A224" s="57"/>
      <c r="B224" s="57"/>
      <c r="C224" s="57"/>
      <c r="D224" s="57"/>
      <c r="E224" s="57"/>
      <c r="F224" s="57"/>
      <c r="G224" s="57"/>
    </row>
    <row r="225" spans="1:7" s="42" customFormat="1" ht="13.8">
      <c r="A225" s="57"/>
      <c r="B225" s="57"/>
      <c r="C225" s="57"/>
      <c r="D225" s="57"/>
      <c r="E225" s="57"/>
      <c r="F225" s="57"/>
      <c r="G225" s="57"/>
    </row>
    <row r="226" spans="1:7" s="42" customFormat="1" ht="13.8">
      <c r="A226" s="57"/>
      <c r="B226" s="57"/>
      <c r="C226" s="57"/>
      <c r="D226" s="57"/>
      <c r="E226" s="57"/>
      <c r="F226" s="57"/>
      <c r="G226" s="57"/>
    </row>
    <row r="227" spans="1:7" s="42" customFormat="1" ht="13.8">
      <c r="A227" s="57"/>
      <c r="B227" s="57"/>
      <c r="C227" s="57"/>
      <c r="D227" s="57"/>
      <c r="E227" s="57"/>
      <c r="F227" s="57"/>
      <c r="G227" s="57"/>
    </row>
    <row r="228" spans="1:7" s="42" customFormat="1" ht="13.8">
      <c r="A228" s="57"/>
      <c r="B228" s="57"/>
      <c r="C228" s="57"/>
      <c r="D228" s="57"/>
      <c r="E228" s="57"/>
      <c r="F228" s="57"/>
      <c r="G228" s="57"/>
    </row>
    <row r="229" spans="1:7" s="42" customFormat="1" ht="13.8">
      <c r="A229" s="57"/>
      <c r="B229" s="57"/>
      <c r="C229" s="57"/>
      <c r="D229" s="57"/>
      <c r="E229" s="57"/>
      <c r="F229" s="57"/>
      <c r="G229" s="57"/>
    </row>
    <row r="230" spans="1:7" s="42" customFormat="1" ht="13.8">
      <c r="A230" s="57"/>
      <c r="B230" s="57"/>
      <c r="C230" s="57"/>
      <c r="D230" s="57"/>
      <c r="E230" s="57"/>
      <c r="F230" s="57"/>
      <c r="G230" s="57"/>
    </row>
    <row r="231" spans="1:7" s="42" customFormat="1" ht="13.8">
      <c r="A231" s="57"/>
      <c r="B231" s="57"/>
      <c r="C231" s="57"/>
      <c r="D231" s="57"/>
      <c r="E231" s="57"/>
      <c r="F231" s="57"/>
      <c r="G231" s="57"/>
    </row>
    <row r="232" spans="1:7" s="42" customFormat="1" ht="13.8">
      <c r="A232" s="57"/>
      <c r="B232" s="57"/>
      <c r="C232" s="57"/>
      <c r="D232" s="57"/>
      <c r="E232" s="57"/>
      <c r="F232" s="57"/>
      <c r="G232" s="57"/>
    </row>
    <row r="233" spans="1:7" s="42" customFormat="1" ht="13.8">
      <c r="A233" s="57"/>
      <c r="B233" s="57"/>
      <c r="C233" s="57"/>
      <c r="D233" s="57"/>
      <c r="E233" s="57"/>
      <c r="F233" s="57"/>
      <c r="G233" s="57"/>
    </row>
    <row r="234" spans="1:7" s="42" customFormat="1" ht="13.8">
      <c r="A234" s="57"/>
      <c r="B234" s="57"/>
      <c r="C234" s="57"/>
      <c r="D234" s="57"/>
      <c r="E234" s="57"/>
      <c r="F234" s="57"/>
      <c r="G234" s="57"/>
    </row>
    <row r="235" spans="1:7" s="42" customFormat="1" ht="13.8">
      <c r="A235" s="57"/>
      <c r="B235" s="57"/>
      <c r="C235" s="57"/>
      <c r="D235" s="57"/>
      <c r="E235" s="57"/>
      <c r="F235" s="57"/>
      <c r="G235" s="57"/>
    </row>
    <row r="236" spans="1:7" s="42" customFormat="1" ht="13.8">
      <c r="A236" s="57"/>
      <c r="B236" s="57"/>
      <c r="C236" s="57"/>
      <c r="D236" s="57"/>
      <c r="E236" s="57"/>
      <c r="F236" s="57"/>
      <c r="G236" s="57"/>
    </row>
    <row r="237" spans="1:7" s="42" customFormat="1" ht="13.8">
      <c r="A237" s="57"/>
      <c r="B237" s="57"/>
      <c r="C237" s="57"/>
      <c r="D237" s="57"/>
      <c r="E237" s="57"/>
      <c r="F237" s="57"/>
      <c r="G237" s="57"/>
    </row>
    <row r="238" spans="1:7" s="42" customFormat="1" ht="13.8">
      <c r="A238" s="57"/>
      <c r="B238" s="57"/>
      <c r="C238" s="57"/>
      <c r="D238" s="57"/>
      <c r="E238" s="57"/>
      <c r="F238" s="57"/>
      <c r="G238" s="57"/>
    </row>
    <row r="239" spans="1:7" s="42" customFormat="1" ht="13.8">
      <c r="A239" s="57"/>
      <c r="B239" s="57"/>
      <c r="C239" s="57"/>
      <c r="D239" s="57"/>
      <c r="E239" s="57"/>
      <c r="F239" s="57"/>
      <c r="G239" s="57"/>
    </row>
    <row r="240" spans="1:7" s="42" customFormat="1" ht="13.8">
      <c r="A240" s="57"/>
      <c r="B240" s="57"/>
      <c r="C240" s="57"/>
      <c r="D240" s="57"/>
      <c r="E240" s="57"/>
      <c r="F240" s="57"/>
      <c r="G240" s="57"/>
    </row>
    <row r="241" spans="1:7" s="42" customFormat="1" ht="13.8">
      <c r="A241" s="57"/>
      <c r="B241" s="57"/>
      <c r="C241" s="57"/>
      <c r="D241" s="57"/>
      <c r="E241" s="57"/>
      <c r="F241" s="57"/>
      <c r="G241" s="57"/>
    </row>
    <row r="242" spans="1:7" s="42" customFormat="1" ht="13.8">
      <c r="A242" s="57"/>
      <c r="B242" s="57"/>
      <c r="C242" s="57"/>
      <c r="D242" s="57"/>
      <c r="E242" s="57"/>
      <c r="F242" s="57"/>
      <c r="G242" s="57"/>
    </row>
    <row r="243" spans="1:7" s="42" customFormat="1" ht="13.8">
      <c r="A243" s="57"/>
      <c r="B243" s="57"/>
      <c r="C243" s="57"/>
      <c r="D243" s="57"/>
      <c r="E243" s="57"/>
      <c r="F243" s="57"/>
      <c r="G243" s="57"/>
    </row>
    <row r="244" spans="1:7" s="42" customFormat="1" ht="13.8">
      <c r="A244" s="57"/>
      <c r="B244" s="57"/>
      <c r="C244" s="57"/>
      <c r="D244" s="57"/>
      <c r="E244" s="57"/>
      <c r="F244" s="57"/>
      <c r="G244" s="57"/>
    </row>
    <row r="245" spans="1:7" s="42" customFormat="1" ht="13.8">
      <c r="A245" s="57"/>
      <c r="B245" s="57"/>
      <c r="C245" s="57"/>
      <c r="D245" s="57"/>
      <c r="E245" s="57"/>
      <c r="F245" s="57"/>
      <c r="G245" s="57"/>
    </row>
    <row r="246" spans="1:7" s="42" customFormat="1" ht="13.8">
      <c r="A246" s="57"/>
      <c r="B246" s="57"/>
      <c r="C246" s="57"/>
      <c r="D246" s="57"/>
      <c r="E246" s="57"/>
      <c r="F246" s="57"/>
      <c r="G246" s="57"/>
    </row>
    <row r="247" spans="1:7" s="42" customFormat="1" ht="13.8">
      <c r="A247" s="57"/>
      <c r="B247" s="57"/>
      <c r="C247" s="57"/>
      <c r="D247" s="57"/>
      <c r="E247" s="57"/>
      <c r="F247" s="57"/>
      <c r="G247" s="57"/>
    </row>
    <row r="248" spans="1:7" s="42" customFormat="1" ht="13.8">
      <c r="A248" s="57"/>
      <c r="B248" s="57"/>
      <c r="C248" s="57"/>
      <c r="D248" s="57"/>
      <c r="E248" s="57"/>
      <c r="F248" s="57"/>
      <c r="G248" s="57"/>
    </row>
    <row r="249" spans="1:7" s="42" customFormat="1" ht="13.8">
      <c r="A249" s="57"/>
      <c r="B249" s="57"/>
      <c r="C249" s="57"/>
      <c r="D249" s="57"/>
      <c r="E249" s="57"/>
      <c r="F249" s="57"/>
      <c r="G249" s="57"/>
    </row>
    <row r="250" spans="1:7" s="42" customFormat="1" ht="13.8">
      <c r="A250" s="57"/>
      <c r="B250" s="57"/>
      <c r="C250" s="57"/>
      <c r="D250" s="57"/>
      <c r="E250" s="57"/>
      <c r="F250" s="57"/>
      <c r="G250" s="57"/>
    </row>
    <row r="251" spans="1:7" s="42" customFormat="1" ht="13.8">
      <c r="A251" s="57"/>
      <c r="B251" s="57"/>
      <c r="C251" s="57"/>
      <c r="D251" s="57"/>
      <c r="E251" s="57"/>
      <c r="F251" s="57"/>
      <c r="G251" s="57"/>
    </row>
    <row r="252" spans="1:7" s="42" customFormat="1" ht="13.8">
      <c r="A252" s="57"/>
      <c r="B252" s="57"/>
      <c r="C252" s="57"/>
      <c r="D252" s="57"/>
      <c r="E252" s="57"/>
      <c r="F252" s="57"/>
      <c r="G252" s="57"/>
    </row>
    <row r="253" spans="1:7" s="42" customFormat="1" ht="13.8">
      <c r="A253" s="57"/>
      <c r="B253" s="57"/>
      <c r="C253" s="57"/>
      <c r="D253" s="57"/>
      <c r="E253" s="57"/>
      <c r="F253" s="57"/>
      <c r="G253" s="57"/>
    </row>
    <row r="254" spans="1:7" s="42" customFormat="1" ht="13.8">
      <c r="A254" s="57"/>
      <c r="B254" s="57"/>
      <c r="C254" s="57"/>
      <c r="D254" s="57"/>
      <c r="E254" s="57"/>
      <c r="F254" s="57"/>
      <c r="G254" s="57"/>
    </row>
    <row r="255" spans="1:7" s="42" customFormat="1" ht="13.8">
      <c r="A255" s="57"/>
      <c r="B255" s="57"/>
      <c r="C255" s="57"/>
      <c r="D255" s="57"/>
      <c r="E255" s="57"/>
      <c r="F255" s="57"/>
      <c r="G255" s="57"/>
    </row>
    <row r="256" spans="1:7" s="42" customFormat="1" ht="13.8">
      <c r="A256" s="57"/>
      <c r="B256" s="57"/>
      <c r="C256" s="57"/>
      <c r="D256" s="57"/>
      <c r="E256" s="57"/>
      <c r="F256" s="57"/>
      <c r="G256" s="57"/>
    </row>
    <row r="257" spans="1:7" s="42" customFormat="1" ht="13.8">
      <c r="A257" s="57"/>
      <c r="B257" s="57"/>
      <c r="C257" s="57"/>
      <c r="D257" s="57"/>
      <c r="E257" s="57"/>
      <c r="F257" s="57"/>
      <c r="G257" s="57"/>
    </row>
    <row r="258" spans="1:7" s="42" customFormat="1" ht="13.8">
      <c r="A258" s="57"/>
      <c r="B258" s="57"/>
      <c r="C258" s="57"/>
      <c r="D258" s="57"/>
      <c r="E258" s="57"/>
      <c r="F258" s="57"/>
      <c r="G258" s="57"/>
    </row>
    <row r="259" spans="1:7" s="42" customFormat="1" ht="13.8">
      <c r="A259" s="57"/>
      <c r="B259" s="57"/>
      <c r="C259" s="57"/>
      <c r="D259" s="57"/>
      <c r="E259" s="57"/>
      <c r="F259" s="57"/>
      <c r="G259" s="57"/>
    </row>
    <row r="260" spans="1:7" s="42" customFormat="1" ht="13.8">
      <c r="A260" s="57"/>
      <c r="B260" s="57"/>
      <c r="C260" s="57"/>
      <c r="D260" s="57"/>
      <c r="E260" s="57"/>
      <c r="F260" s="57"/>
      <c r="G260" s="57"/>
    </row>
    <row r="261" spans="1:7" s="42" customFormat="1" ht="13.8">
      <c r="A261" s="57"/>
      <c r="B261" s="57"/>
      <c r="C261" s="57"/>
      <c r="D261" s="57"/>
      <c r="E261" s="57"/>
      <c r="F261" s="57"/>
      <c r="G261" s="57"/>
    </row>
    <row r="262" spans="1:7" s="42" customFormat="1" ht="13.8">
      <c r="A262" s="57"/>
      <c r="B262" s="57"/>
      <c r="C262" s="57"/>
      <c r="D262" s="57"/>
      <c r="E262" s="57"/>
      <c r="F262" s="57"/>
      <c r="G262" s="57"/>
    </row>
    <row r="263" spans="1:7" s="42" customFormat="1" ht="13.8">
      <c r="A263" s="57"/>
      <c r="B263" s="57"/>
      <c r="C263" s="57"/>
      <c r="D263" s="57"/>
      <c r="E263" s="57"/>
      <c r="F263" s="57"/>
      <c r="G263" s="57"/>
    </row>
    <row r="264" spans="1:7" s="42" customFormat="1" ht="13.8">
      <c r="A264" s="57"/>
      <c r="B264" s="57"/>
      <c r="C264" s="57"/>
      <c r="D264" s="57"/>
      <c r="E264" s="57"/>
      <c r="F264" s="57"/>
      <c r="G264" s="57"/>
    </row>
    <row r="265" spans="1:7" s="42" customFormat="1" ht="13.8">
      <c r="A265" s="57"/>
      <c r="B265" s="57"/>
      <c r="C265" s="57"/>
      <c r="D265" s="57"/>
      <c r="E265" s="57"/>
      <c r="F265" s="57"/>
      <c r="G265" s="57"/>
    </row>
    <row r="266" spans="1:7" s="42" customFormat="1" ht="13.8">
      <c r="A266" s="57"/>
      <c r="B266" s="57"/>
      <c r="C266" s="57"/>
      <c r="D266" s="57"/>
      <c r="E266" s="57"/>
      <c r="F266" s="57"/>
      <c r="G266" s="57"/>
    </row>
    <row r="267" spans="1:7" s="42" customFormat="1" ht="13.8">
      <c r="A267" s="57"/>
      <c r="B267" s="57"/>
      <c r="C267" s="57"/>
      <c r="D267" s="57"/>
      <c r="E267" s="57"/>
      <c r="F267" s="57"/>
      <c r="G267" s="57"/>
    </row>
    <row r="268" spans="1:7" s="42" customFormat="1" ht="13.8">
      <c r="A268" s="57"/>
      <c r="B268" s="57"/>
      <c r="C268" s="57"/>
      <c r="D268" s="57"/>
      <c r="E268" s="57"/>
      <c r="F268" s="57"/>
      <c r="G268" s="57"/>
    </row>
    <row r="269" spans="1:7" s="42" customFormat="1" ht="13.8">
      <c r="A269" s="57"/>
      <c r="B269" s="57"/>
      <c r="C269" s="57"/>
      <c r="D269" s="57"/>
      <c r="E269" s="57"/>
      <c r="F269" s="57"/>
      <c r="G269" s="57"/>
    </row>
    <row r="270" spans="1:7" s="42" customFormat="1" ht="13.8">
      <c r="A270" s="57"/>
      <c r="B270" s="57"/>
      <c r="C270" s="57"/>
      <c r="D270" s="57"/>
      <c r="E270" s="57"/>
      <c r="F270" s="57"/>
      <c r="G270" s="57"/>
    </row>
    <row r="271" spans="1:7" s="42" customFormat="1" ht="13.8">
      <c r="A271" s="57"/>
      <c r="B271" s="57"/>
      <c r="C271" s="57"/>
      <c r="D271" s="57"/>
      <c r="E271" s="57"/>
      <c r="F271" s="57"/>
      <c r="G271" s="57"/>
    </row>
    <row r="272" spans="1:7" s="42" customFormat="1" ht="13.8">
      <c r="A272" s="57"/>
      <c r="B272" s="57"/>
      <c r="C272" s="57"/>
      <c r="D272" s="57"/>
      <c r="E272" s="57"/>
      <c r="F272" s="57"/>
      <c r="G272" s="57"/>
    </row>
    <row r="273" spans="1:7" s="42" customFormat="1" ht="13.8">
      <c r="A273" s="57"/>
      <c r="B273" s="57"/>
      <c r="C273" s="57"/>
      <c r="D273" s="57"/>
      <c r="E273" s="57"/>
      <c r="F273" s="57"/>
      <c r="G273" s="57"/>
    </row>
    <row r="274" spans="1:7" s="42" customFormat="1" ht="13.8">
      <c r="A274" s="57"/>
      <c r="B274" s="57"/>
      <c r="C274" s="57"/>
      <c r="D274" s="57"/>
      <c r="E274" s="57"/>
      <c r="F274" s="57"/>
      <c r="G274" s="57"/>
    </row>
    <row r="275" spans="1:7" s="42" customFormat="1" ht="13.8">
      <c r="A275" s="57"/>
      <c r="B275" s="57"/>
      <c r="C275" s="57"/>
      <c r="D275" s="57"/>
      <c r="E275" s="57"/>
      <c r="F275" s="57"/>
      <c r="G275" s="57"/>
    </row>
    <row r="276" spans="1:7" s="42" customFormat="1" ht="13.8">
      <c r="A276" s="57"/>
      <c r="B276" s="57"/>
      <c r="C276" s="57"/>
      <c r="D276" s="57"/>
      <c r="E276" s="57"/>
      <c r="F276" s="57"/>
      <c r="G276" s="57"/>
    </row>
    <row r="277" spans="1:7" s="42" customFormat="1" ht="13.8">
      <c r="A277" s="57"/>
      <c r="B277" s="57"/>
      <c r="C277" s="57"/>
      <c r="D277" s="57"/>
      <c r="E277" s="57"/>
      <c r="F277" s="57"/>
      <c r="G277" s="57"/>
    </row>
    <row r="278" spans="1:7" s="42" customFormat="1" ht="13.8">
      <c r="A278" s="57"/>
      <c r="B278" s="57"/>
      <c r="C278" s="57"/>
      <c r="D278" s="57"/>
      <c r="E278" s="57"/>
      <c r="F278" s="57"/>
      <c r="G278" s="57"/>
    </row>
    <row r="279" spans="1:7" s="42" customFormat="1" ht="13.8">
      <c r="A279" s="57"/>
      <c r="B279" s="57"/>
      <c r="C279" s="57"/>
      <c r="D279" s="57"/>
      <c r="E279" s="57"/>
      <c r="F279" s="57"/>
      <c r="G279" s="57"/>
    </row>
    <row r="280" spans="1:7" s="42" customFormat="1" ht="13.8">
      <c r="A280" s="57"/>
      <c r="B280" s="57"/>
      <c r="C280" s="57"/>
      <c r="D280" s="57"/>
      <c r="E280" s="57"/>
      <c r="F280" s="57"/>
      <c r="G280" s="57"/>
    </row>
    <row r="281" spans="1:7" s="42" customFormat="1" ht="13.8">
      <c r="A281" s="57"/>
      <c r="B281" s="57"/>
      <c r="C281" s="57"/>
      <c r="D281" s="57"/>
      <c r="E281" s="57"/>
      <c r="F281" s="57"/>
      <c r="G281" s="57"/>
    </row>
    <row r="282" spans="1:7" s="42" customFormat="1" ht="13.8">
      <c r="A282" s="57"/>
      <c r="B282" s="57"/>
      <c r="C282" s="57"/>
      <c r="D282" s="57"/>
      <c r="E282" s="57"/>
      <c r="F282" s="57"/>
      <c r="G282" s="57"/>
    </row>
    <row r="283" spans="1:7" s="42" customFormat="1" ht="13.8">
      <c r="A283" s="57"/>
      <c r="B283" s="57"/>
      <c r="C283" s="57"/>
      <c r="D283" s="57"/>
      <c r="E283" s="57"/>
      <c r="F283" s="57"/>
      <c r="G283" s="57"/>
    </row>
    <row r="284" spans="1:7" s="42" customFormat="1" ht="13.8">
      <c r="A284" s="57"/>
      <c r="B284" s="57"/>
      <c r="C284" s="57"/>
      <c r="D284" s="57"/>
      <c r="E284" s="57"/>
      <c r="F284" s="57"/>
      <c r="G284" s="57"/>
    </row>
    <row r="285" spans="1:7" s="42" customFormat="1" ht="13.8">
      <c r="A285" s="57"/>
      <c r="B285" s="57"/>
      <c r="C285" s="57"/>
      <c r="D285" s="57"/>
      <c r="E285" s="57"/>
      <c r="F285" s="57"/>
      <c r="G285" s="57"/>
    </row>
    <row r="286" spans="1:7" s="42" customFormat="1" ht="13.8">
      <c r="A286" s="57"/>
      <c r="B286" s="57"/>
      <c r="C286" s="57"/>
      <c r="D286" s="57"/>
      <c r="E286" s="57"/>
      <c r="F286" s="57"/>
      <c r="G286" s="57"/>
    </row>
    <row r="287" spans="1:7" s="42" customFormat="1" ht="13.8">
      <c r="A287" s="57"/>
      <c r="B287" s="57"/>
      <c r="C287" s="57"/>
      <c r="D287" s="57"/>
      <c r="E287" s="57"/>
      <c r="F287" s="57"/>
      <c r="G287" s="57"/>
    </row>
    <row r="288" spans="1:7" s="42" customFormat="1" ht="13.8">
      <c r="A288" s="57"/>
      <c r="B288" s="57"/>
      <c r="C288" s="57"/>
      <c r="D288" s="57"/>
      <c r="E288" s="57"/>
      <c r="F288" s="57"/>
      <c r="G288" s="57"/>
    </row>
    <row r="289" spans="1:7" s="42" customFormat="1" ht="13.8">
      <c r="A289" s="57"/>
      <c r="B289" s="57"/>
      <c r="C289" s="57"/>
      <c r="D289" s="57"/>
      <c r="E289" s="57"/>
      <c r="F289" s="57"/>
      <c r="G289" s="57"/>
    </row>
    <row r="290" spans="1:7" s="42" customFormat="1" ht="13.8">
      <c r="A290" s="57"/>
      <c r="B290" s="57"/>
      <c r="C290" s="57"/>
      <c r="D290" s="57"/>
      <c r="E290" s="57"/>
      <c r="F290" s="57"/>
      <c r="G290" s="57"/>
    </row>
    <row r="291" spans="1:7" s="42" customFormat="1" ht="13.8">
      <c r="A291" s="57"/>
      <c r="B291" s="57"/>
      <c r="C291" s="57"/>
      <c r="D291" s="57"/>
      <c r="E291" s="57"/>
      <c r="F291" s="57"/>
      <c r="G291" s="57"/>
    </row>
    <row r="292" spans="1:7" s="42" customFormat="1" ht="13.8">
      <c r="A292" s="57"/>
      <c r="B292" s="57"/>
      <c r="C292" s="57"/>
      <c r="D292" s="57"/>
      <c r="E292" s="57"/>
      <c r="F292" s="57"/>
      <c r="G292" s="57"/>
    </row>
    <row r="293" spans="1:7" s="42" customFormat="1" ht="13.8">
      <c r="A293" s="57"/>
      <c r="B293" s="57"/>
      <c r="C293" s="57"/>
      <c r="D293" s="57"/>
      <c r="E293" s="57"/>
      <c r="F293" s="57"/>
      <c r="G293" s="57"/>
    </row>
    <row r="294" spans="1:7" s="42" customFormat="1" ht="13.8">
      <c r="A294" s="57"/>
      <c r="B294" s="57"/>
      <c r="C294" s="57"/>
      <c r="D294" s="57"/>
      <c r="E294" s="57"/>
      <c r="F294" s="57"/>
      <c r="G294" s="57"/>
    </row>
    <row r="295" spans="1:7" s="42" customFormat="1" ht="13.8">
      <c r="A295" s="57"/>
      <c r="B295" s="57"/>
      <c r="C295" s="57"/>
      <c r="D295" s="57"/>
      <c r="E295" s="57"/>
      <c r="F295" s="57"/>
      <c r="G295" s="57"/>
    </row>
    <row r="296" spans="1:7" s="42" customFormat="1" ht="13.8">
      <c r="A296" s="57"/>
      <c r="B296" s="57"/>
      <c r="C296" s="57"/>
      <c r="D296" s="57"/>
      <c r="E296" s="57"/>
      <c r="F296" s="57"/>
      <c r="G296" s="57"/>
    </row>
    <row r="297" spans="1:7" s="42" customFormat="1" ht="13.8">
      <c r="A297" s="57"/>
      <c r="B297" s="57"/>
      <c r="C297" s="57"/>
      <c r="D297" s="57"/>
      <c r="E297" s="57"/>
      <c r="F297" s="57"/>
      <c r="G297" s="57"/>
    </row>
    <row r="298" spans="1:7" s="42" customFormat="1" ht="13.8">
      <c r="A298" s="57"/>
      <c r="B298" s="57"/>
      <c r="C298" s="57"/>
      <c r="D298" s="57"/>
      <c r="E298" s="57"/>
      <c r="F298" s="57"/>
      <c r="G298" s="57"/>
    </row>
    <row r="299" spans="1:7" s="42" customFormat="1" ht="13.8">
      <c r="A299" s="57"/>
      <c r="B299" s="57"/>
      <c r="C299" s="57"/>
      <c r="D299" s="57"/>
      <c r="E299" s="57"/>
      <c r="F299" s="57"/>
      <c r="G299" s="57"/>
    </row>
    <row r="300" spans="1:7" s="42" customFormat="1" ht="13.8">
      <c r="A300" s="57"/>
      <c r="B300" s="57"/>
      <c r="C300" s="57"/>
      <c r="D300" s="57"/>
      <c r="E300" s="57"/>
      <c r="F300" s="57"/>
      <c r="G300" s="57"/>
    </row>
    <row r="301" spans="1:7" s="42" customFormat="1" ht="13.8">
      <c r="A301" s="57"/>
      <c r="B301" s="57"/>
      <c r="C301" s="57"/>
      <c r="D301" s="57"/>
      <c r="E301" s="57"/>
      <c r="F301" s="57"/>
      <c r="G301" s="57"/>
    </row>
    <row r="302" spans="1:7" s="42" customFormat="1" ht="13.8">
      <c r="A302" s="57"/>
      <c r="B302" s="57"/>
      <c r="C302" s="57"/>
      <c r="D302" s="57"/>
      <c r="E302" s="57"/>
      <c r="F302" s="57"/>
      <c r="G302" s="57"/>
    </row>
    <row r="303" spans="1:7" s="42" customFormat="1" ht="13.8">
      <c r="A303" s="57"/>
      <c r="B303" s="57"/>
      <c r="C303" s="57"/>
      <c r="D303" s="57"/>
      <c r="E303" s="57"/>
      <c r="F303" s="57"/>
      <c r="G303" s="57"/>
    </row>
    <row r="304" spans="1:7" s="42" customFormat="1" ht="13.8">
      <c r="A304" s="57"/>
      <c r="B304" s="57"/>
      <c r="C304" s="57"/>
      <c r="D304" s="57"/>
      <c r="E304" s="57"/>
      <c r="F304" s="57"/>
      <c r="G304" s="57"/>
    </row>
    <row r="305" spans="1:7" s="42" customFormat="1" ht="13.8">
      <c r="A305" s="57"/>
      <c r="B305" s="57"/>
      <c r="C305" s="57"/>
      <c r="D305" s="57"/>
      <c r="E305" s="57"/>
      <c r="F305" s="57"/>
      <c r="G305" s="57"/>
    </row>
    <row r="306" spans="1:7" s="42" customFormat="1" ht="13.8">
      <c r="A306" s="57"/>
      <c r="B306" s="57"/>
      <c r="C306" s="57"/>
      <c r="D306" s="57"/>
      <c r="E306" s="57"/>
      <c r="F306" s="57"/>
      <c r="G306" s="57"/>
    </row>
    <row r="307" spans="1:7" s="42" customFormat="1" ht="13.8">
      <c r="A307" s="57"/>
      <c r="B307" s="57"/>
      <c r="C307" s="57"/>
      <c r="D307" s="57"/>
      <c r="E307" s="57"/>
      <c r="F307" s="57"/>
      <c r="G307" s="57"/>
    </row>
    <row r="308" spans="1:7" s="42" customFormat="1" ht="13.8">
      <c r="A308" s="57"/>
      <c r="B308" s="57"/>
      <c r="C308" s="57"/>
      <c r="D308" s="57"/>
      <c r="E308" s="57"/>
      <c r="F308" s="57"/>
      <c r="G308" s="57"/>
    </row>
    <row r="309" spans="1:7" s="42" customFormat="1" ht="13.8">
      <c r="A309" s="57"/>
      <c r="B309" s="57"/>
      <c r="C309" s="57"/>
      <c r="D309" s="57"/>
      <c r="E309" s="57"/>
      <c r="F309" s="57"/>
      <c r="G309" s="57"/>
    </row>
    <row r="310" spans="1:7" s="42" customFormat="1" ht="13.8">
      <c r="A310" s="57"/>
      <c r="B310" s="57"/>
      <c r="C310" s="57"/>
      <c r="D310" s="57"/>
      <c r="E310" s="57"/>
      <c r="F310" s="57"/>
      <c r="G310" s="57"/>
    </row>
    <row r="311" spans="1:7" s="42" customFormat="1" ht="13.8">
      <c r="A311" s="57"/>
      <c r="B311" s="57"/>
      <c r="C311" s="57"/>
      <c r="D311" s="57"/>
      <c r="E311" s="57"/>
      <c r="F311" s="57"/>
      <c r="G311" s="57"/>
    </row>
    <row r="312" spans="1:7" s="42" customFormat="1" ht="13.8">
      <c r="A312" s="57"/>
      <c r="B312" s="57"/>
      <c r="C312" s="57"/>
      <c r="D312" s="57"/>
      <c r="E312" s="57"/>
      <c r="F312" s="57"/>
      <c r="G312" s="57"/>
    </row>
    <row r="313" spans="1:7" s="42" customFormat="1" ht="13.8">
      <c r="A313" s="57"/>
      <c r="B313" s="57"/>
      <c r="C313" s="57"/>
      <c r="D313" s="57"/>
      <c r="E313" s="57"/>
      <c r="F313" s="57"/>
      <c r="G313" s="57"/>
    </row>
    <row r="314" spans="1:7" s="42" customFormat="1" ht="13.8">
      <c r="A314" s="57"/>
      <c r="B314" s="57"/>
      <c r="C314" s="57"/>
      <c r="D314" s="57"/>
      <c r="E314" s="57"/>
      <c r="F314" s="57"/>
      <c r="G314" s="57"/>
    </row>
    <row r="315" spans="1:7" s="42" customFormat="1" ht="13.8">
      <c r="A315" s="57"/>
      <c r="B315" s="57"/>
      <c r="C315" s="57"/>
      <c r="D315" s="57"/>
      <c r="E315" s="57"/>
      <c r="F315" s="57"/>
      <c r="G315" s="57"/>
    </row>
    <row r="316" spans="1:7" s="42" customFormat="1" ht="13.8">
      <c r="A316" s="57"/>
      <c r="B316" s="57"/>
      <c r="C316" s="57"/>
      <c r="D316" s="57"/>
      <c r="E316" s="57"/>
      <c r="F316" s="57"/>
      <c r="G316" s="57"/>
    </row>
    <row r="317" spans="1:7" s="42" customFormat="1" ht="13.8">
      <c r="A317" s="57"/>
      <c r="B317" s="57"/>
      <c r="C317" s="57"/>
      <c r="D317" s="57"/>
      <c r="E317" s="57"/>
      <c r="F317" s="57"/>
      <c r="G317" s="57"/>
    </row>
    <row r="318" spans="1:7" s="42" customFormat="1" ht="13.8">
      <c r="A318" s="57"/>
      <c r="B318" s="57"/>
      <c r="C318" s="57"/>
      <c r="D318" s="57"/>
      <c r="E318" s="57"/>
      <c r="F318" s="57"/>
      <c r="G318" s="57"/>
    </row>
    <row r="319" spans="1:7" s="42" customFormat="1" ht="13.8">
      <c r="A319" s="57"/>
      <c r="B319" s="57"/>
      <c r="C319" s="57"/>
      <c r="D319" s="57"/>
      <c r="E319" s="57"/>
      <c r="F319" s="57"/>
      <c r="G319" s="57"/>
    </row>
    <row r="320" spans="1:7" s="42" customFormat="1" ht="13.8">
      <c r="A320" s="57"/>
      <c r="B320" s="57"/>
      <c r="C320" s="57"/>
      <c r="D320" s="57"/>
      <c r="E320" s="57"/>
      <c r="F320" s="57"/>
      <c r="G320" s="57"/>
    </row>
    <row r="321" spans="1:7" s="42" customFormat="1" ht="13.8">
      <c r="A321" s="57"/>
      <c r="B321" s="57"/>
      <c r="C321" s="57"/>
      <c r="D321" s="57"/>
      <c r="E321" s="57"/>
      <c r="F321" s="57"/>
      <c r="G321" s="57"/>
    </row>
    <row r="322" spans="1:7" s="42" customFormat="1" ht="13.8">
      <c r="A322" s="57"/>
      <c r="B322" s="57"/>
      <c r="C322" s="57"/>
      <c r="D322" s="57"/>
      <c r="E322" s="57"/>
      <c r="F322" s="57"/>
      <c r="G322" s="57"/>
    </row>
    <row r="323" spans="1:7" s="42" customFormat="1" ht="13.8">
      <c r="A323" s="57"/>
      <c r="B323" s="57"/>
      <c r="C323" s="57"/>
      <c r="D323" s="57"/>
      <c r="E323" s="57"/>
      <c r="F323" s="57"/>
      <c r="G323" s="57"/>
    </row>
    <row r="324" spans="1:7" s="42" customFormat="1" ht="13.8">
      <c r="A324" s="57"/>
      <c r="B324" s="57"/>
      <c r="C324" s="57"/>
      <c r="D324" s="57"/>
      <c r="E324" s="57"/>
      <c r="F324" s="57"/>
      <c r="G324" s="57"/>
    </row>
    <row r="325" spans="1:7" s="42" customFormat="1" ht="13.8">
      <c r="A325" s="57"/>
      <c r="B325" s="57"/>
      <c r="C325" s="57"/>
      <c r="D325" s="57"/>
      <c r="E325" s="57"/>
      <c r="F325" s="57"/>
      <c r="G325" s="57"/>
    </row>
    <row r="326" spans="1:7" s="42" customFormat="1" ht="13.8">
      <c r="A326" s="57"/>
      <c r="B326" s="57"/>
      <c r="C326" s="57"/>
      <c r="D326" s="57"/>
      <c r="E326" s="57"/>
      <c r="F326" s="57"/>
      <c r="G326" s="57"/>
    </row>
    <row r="327" spans="1:7" s="42" customFormat="1" ht="13.8">
      <c r="A327" s="57"/>
      <c r="B327" s="57"/>
      <c r="C327" s="57"/>
      <c r="D327" s="57"/>
      <c r="E327" s="57"/>
      <c r="F327" s="57"/>
      <c r="G327" s="57"/>
    </row>
    <row r="328" spans="1:7" s="42" customFormat="1" ht="13.8">
      <c r="A328" s="57"/>
      <c r="B328" s="57"/>
      <c r="C328" s="57"/>
      <c r="D328" s="57"/>
      <c r="E328" s="57"/>
      <c r="F328" s="57"/>
      <c r="G328" s="57"/>
    </row>
    <row r="329" spans="1:7" s="42" customFormat="1" ht="13.8">
      <c r="A329" s="57"/>
      <c r="B329" s="57"/>
      <c r="C329" s="57"/>
      <c r="D329" s="57"/>
      <c r="E329" s="57"/>
      <c r="F329" s="57"/>
      <c r="G329" s="57"/>
    </row>
    <row r="330" spans="1:7" s="42" customFormat="1" ht="13.8">
      <c r="A330" s="57"/>
      <c r="B330" s="57"/>
      <c r="C330" s="57"/>
      <c r="D330" s="57"/>
      <c r="E330" s="57"/>
      <c r="F330" s="57"/>
      <c r="G330" s="57"/>
    </row>
    <row r="331" spans="1:7" s="42" customFormat="1" ht="13.8">
      <c r="A331" s="57"/>
      <c r="B331" s="57"/>
      <c r="C331" s="57"/>
      <c r="D331" s="57"/>
      <c r="E331" s="57"/>
      <c r="F331" s="57"/>
      <c r="G331" s="57"/>
    </row>
    <row r="332" spans="1:7" s="42" customFormat="1" ht="13.8">
      <c r="A332" s="57"/>
      <c r="B332" s="57"/>
      <c r="C332" s="57"/>
      <c r="D332" s="57"/>
      <c r="E332" s="57"/>
      <c r="F332" s="57"/>
      <c r="G332" s="57"/>
    </row>
    <row r="333" spans="1:7" s="42" customFormat="1" ht="13.8">
      <c r="A333" s="57"/>
      <c r="B333" s="57"/>
      <c r="C333" s="57"/>
      <c r="D333" s="57"/>
      <c r="E333" s="57"/>
      <c r="F333" s="57"/>
      <c r="G333" s="57"/>
    </row>
    <row r="334" spans="1:7" s="42" customFormat="1" ht="13.8">
      <c r="A334" s="57"/>
      <c r="B334" s="57"/>
      <c r="C334" s="57"/>
      <c r="D334" s="57"/>
      <c r="E334" s="57"/>
      <c r="F334" s="57"/>
      <c r="G334" s="57"/>
    </row>
    <row r="335" spans="1:7" s="42" customFormat="1" ht="13.8">
      <c r="A335" s="57"/>
      <c r="B335" s="57"/>
      <c r="C335" s="57"/>
      <c r="D335" s="57"/>
      <c r="E335" s="57"/>
      <c r="F335" s="57"/>
      <c r="G335" s="57"/>
    </row>
    <row r="336" spans="1:7" s="42" customFormat="1" ht="13.8">
      <c r="A336" s="57"/>
      <c r="B336" s="57"/>
      <c r="C336" s="57"/>
      <c r="D336" s="57"/>
      <c r="E336" s="57"/>
      <c r="F336" s="57"/>
      <c r="G336" s="57"/>
    </row>
    <row r="337" spans="1:7" s="42" customFormat="1" ht="13.8">
      <c r="A337" s="57"/>
      <c r="B337" s="57"/>
      <c r="C337" s="57"/>
      <c r="D337" s="57"/>
      <c r="E337" s="57"/>
      <c r="F337" s="57"/>
      <c r="G337" s="57"/>
    </row>
    <row r="338" spans="1:7" s="42" customFormat="1" ht="13.8">
      <c r="A338" s="57"/>
      <c r="B338" s="57"/>
      <c r="C338" s="57"/>
      <c r="D338" s="57"/>
      <c r="E338" s="57"/>
      <c r="F338" s="57"/>
      <c r="G338" s="57"/>
    </row>
    <row r="339" spans="1:7" s="42" customFormat="1" ht="13.8">
      <c r="A339" s="57"/>
      <c r="B339" s="57"/>
      <c r="C339" s="57"/>
      <c r="D339" s="57"/>
      <c r="E339" s="57"/>
      <c r="F339" s="57"/>
      <c r="G339" s="57"/>
    </row>
    <row r="340" spans="1:7" s="42" customFormat="1" ht="13.8">
      <c r="A340" s="57"/>
      <c r="B340" s="57"/>
      <c r="C340" s="57"/>
      <c r="D340" s="57"/>
      <c r="E340" s="57"/>
      <c r="F340" s="57"/>
      <c r="G340" s="57"/>
    </row>
    <row r="341" spans="1:7" s="42" customFormat="1" ht="13.8">
      <c r="A341" s="57"/>
      <c r="B341" s="57"/>
      <c r="C341" s="57"/>
      <c r="D341" s="57"/>
      <c r="E341" s="57"/>
      <c r="F341" s="57"/>
      <c r="G341" s="57"/>
    </row>
    <row r="342" spans="1:7" s="42" customFormat="1" ht="13.8">
      <c r="A342" s="57"/>
      <c r="B342" s="57"/>
      <c r="C342" s="57"/>
      <c r="D342" s="57"/>
      <c r="E342" s="57"/>
      <c r="F342" s="57"/>
      <c r="G342" s="57"/>
    </row>
    <row r="343" spans="1:7" s="42" customFormat="1" ht="13.8">
      <c r="A343" s="57"/>
      <c r="B343" s="57"/>
      <c r="C343" s="57"/>
      <c r="D343" s="57"/>
      <c r="E343" s="57"/>
      <c r="F343" s="57"/>
      <c r="G343" s="57"/>
    </row>
    <row r="344" spans="1:7" s="42" customFormat="1" ht="13.8">
      <c r="A344" s="57"/>
      <c r="B344" s="57"/>
      <c r="C344" s="57"/>
      <c r="D344" s="57"/>
      <c r="E344" s="57"/>
      <c r="F344" s="57"/>
      <c r="G344" s="57"/>
    </row>
    <row r="345" spans="1:7" s="42" customFormat="1" ht="13.8">
      <c r="A345" s="57"/>
      <c r="B345" s="57"/>
      <c r="C345" s="57"/>
      <c r="D345" s="57"/>
      <c r="E345" s="57"/>
      <c r="F345" s="57"/>
      <c r="G345" s="57"/>
    </row>
    <row r="346" spans="1:7" s="42" customFormat="1" ht="13.8">
      <c r="A346" s="57"/>
      <c r="B346" s="57"/>
      <c r="C346" s="57"/>
      <c r="D346" s="57"/>
      <c r="E346" s="57"/>
      <c r="F346" s="57"/>
      <c r="G346" s="57"/>
    </row>
    <row r="347" spans="1:7" s="42" customFormat="1" ht="13.8">
      <c r="A347" s="57"/>
      <c r="B347" s="57"/>
      <c r="C347" s="57"/>
      <c r="D347" s="57"/>
      <c r="E347" s="57"/>
      <c r="F347" s="57"/>
      <c r="G347" s="57"/>
    </row>
    <row r="348" spans="1:7" s="42" customFormat="1" ht="13.8">
      <c r="A348" s="57"/>
      <c r="B348" s="57"/>
      <c r="C348" s="57"/>
      <c r="D348" s="57"/>
      <c r="E348" s="57"/>
      <c r="F348" s="57"/>
      <c r="G348" s="57"/>
    </row>
    <row r="349" spans="1:7" s="42" customFormat="1" ht="13.8">
      <c r="A349" s="57"/>
      <c r="B349" s="57"/>
      <c r="C349" s="57"/>
      <c r="D349" s="57"/>
      <c r="E349" s="57"/>
      <c r="F349" s="57"/>
      <c r="G349" s="57"/>
    </row>
    <row r="350" spans="1:7" s="42" customFormat="1" ht="13.8">
      <c r="A350" s="57"/>
      <c r="B350" s="57"/>
      <c r="C350" s="57"/>
      <c r="D350" s="57"/>
      <c r="E350" s="57"/>
      <c r="F350" s="57"/>
      <c r="G350" s="57"/>
    </row>
    <row r="351" spans="1:7" s="42" customFormat="1" ht="13.8">
      <c r="A351" s="57"/>
      <c r="B351" s="57"/>
      <c r="C351" s="57"/>
      <c r="D351" s="57"/>
      <c r="E351" s="57"/>
      <c r="F351" s="57"/>
      <c r="G351" s="57"/>
    </row>
    <row r="352" spans="1:7" s="42" customFormat="1" ht="13.8">
      <c r="A352" s="57"/>
      <c r="B352" s="57"/>
      <c r="C352" s="57"/>
      <c r="D352" s="57"/>
      <c r="E352" s="57"/>
      <c r="F352" s="57"/>
      <c r="G352" s="57"/>
    </row>
    <row r="353" spans="1:7" s="42" customFormat="1" ht="13.8">
      <c r="A353" s="57"/>
      <c r="B353" s="57"/>
      <c r="C353" s="57"/>
      <c r="D353" s="57"/>
      <c r="E353" s="57"/>
      <c r="F353" s="57"/>
      <c r="G353" s="57"/>
    </row>
    <row r="354" spans="1:7" s="42" customFormat="1" ht="13.8">
      <c r="A354" s="57"/>
      <c r="B354" s="57"/>
      <c r="C354" s="57"/>
      <c r="D354" s="57"/>
      <c r="E354" s="57"/>
      <c r="F354" s="57"/>
      <c r="G354" s="57"/>
    </row>
    <row r="355" spans="1:7" s="42" customFormat="1" ht="13.8">
      <c r="A355" s="57"/>
      <c r="B355" s="57"/>
      <c r="C355" s="57"/>
      <c r="D355" s="57"/>
      <c r="E355" s="57"/>
      <c r="F355" s="57"/>
      <c r="G355" s="57"/>
    </row>
    <row r="356" spans="1:7" s="42" customFormat="1" ht="13.8">
      <c r="A356" s="57"/>
      <c r="B356" s="57"/>
      <c r="C356" s="57"/>
      <c r="D356" s="57"/>
      <c r="E356" s="57"/>
      <c r="F356" s="57"/>
      <c r="G356" s="57"/>
    </row>
    <row r="357" spans="1:7" s="42" customFormat="1" ht="13.8">
      <c r="A357" s="57"/>
      <c r="B357" s="57"/>
      <c r="C357" s="57"/>
      <c r="D357" s="57"/>
      <c r="E357" s="57"/>
      <c r="F357" s="57"/>
      <c r="G357" s="57"/>
    </row>
    <row r="358" spans="1:7" s="42" customFormat="1" ht="13.8">
      <c r="A358" s="57"/>
      <c r="B358" s="57"/>
      <c r="C358" s="57"/>
      <c r="D358" s="57"/>
      <c r="E358" s="57"/>
      <c r="F358" s="57"/>
      <c r="G358" s="57"/>
    </row>
    <row r="359" spans="1:7" s="42" customFormat="1" ht="13.8">
      <c r="A359" s="57"/>
      <c r="B359" s="57"/>
      <c r="C359" s="57"/>
      <c r="D359" s="57"/>
      <c r="E359" s="57"/>
      <c r="F359" s="57"/>
      <c r="G359" s="57"/>
    </row>
    <row r="360" spans="1:7" s="42" customFormat="1" ht="13.8">
      <c r="A360" s="57"/>
      <c r="B360" s="57"/>
      <c r="C360" s="57"/>
      <c r="D360" s="57"/>
      <c r="E360" s="57"/>
      <c r="F360" s="57"/>
      <c r="G360" s="57"/>
    </row>
    <row r="361" spans="1:7" s="42" customFormat="1" ht="13.8">
      <c r="A361" s="57"/>
      <c r="B361" s="57"/>
      <c r="C361" s="57"/>
      <c r="D361" s="57"/>
      <c r="E361" s="57"/>
      <c r="F361" s="57"/>
      <c r="G361" s="57"/>
    </row>
    <row r="362" spans="1:7" s="42" customFormat="1" ht="13.8">
      <c r="A362" s="57"/>
      <c r="B362" s="57"/>
      <c r="C362" s="57"/>
      <c r="D362" s="57"/>
      <c r="E362" s="57"/>
      <c r="F362" s="57"/>
      <c r="G362" s="57"/>
    </row>
    <row r="363" spans="1:7" s="42" customFormat="1" ht="13.8">
      <c r="A363" s="57"/>
      <c r="B363" s="57"/>
      <c r="C363" s="57"/>
      <c r="D363" s="57"/>
      <c r="E363" s="57"/>
      <c r="F363" s="57"/>
      <c r="G363" s="57"/>
    </row>
    <row r="364" spans="1:7" s="42" customFormat="1" ht="13.8">
      <c r="A364" s="57"/>
      <c r="B364" s="57"/>
      <c r="C364" s="57"/>
      <c r="D364" s="57"/>
      <c r="E364" s="57"/>
      <c r="F364" s="57"/>
      <c r="G364" s="57"/>
    </row>
    <row r="365" spans="1:7" s="42" customFormat="1" ht="13.8">
      <c r="A365" s="57"/>
      <c r="B365" s="57"/>
      <c r="C365" s="57"/>
      <c r="D365" s="57"/>
      <c r="E365" s="57"/>
      <c r="F365" s="57"/>
      <c r="G365" s="57"/>
    </row>
    <row r="366" spans="1:7" s="42" customFormat="1" ht="13.8">
      <c r="A366" s="57"/>
      <c r="B366" s="57"/>
      <c r="C366" s="57"/>
      <c r="D366" s="57"/>
      <c r="E366" s="57"/>
      <c r="F366" s="57"/>
      <c r="G366" s="57"/>
    </row>
    <row r="367" spans="1:7" s="42" customFormat="1" ht="13.8">
      <c r="A367" s="57"/>
      <c r="B367" s="57"/>
      <c r="C367" s="57"/>
      <c r="D367" s="57"/>
      <c r="E367" s="57"/>
      <c r="F367" s="57"/>
      <c r="G367" s="57"/>
    </row>
    <row r="368" spans="1:7" s="42" customFormat="1" ht="13.8">
      <c r="A368" s="57"/>
      <c r="B368" s="57"/>
      <c r="C368" s="57"/>
      <c r="D368" s="57"/>
      <c r="E368" s="57"/>
      <c r="F368" s="57"/>
      <c r="G368" s="57"/>
    </row>
    <row r="369" spans="1:7" s="42" customFormat="1" ht="13.8">
      <c r="A369" s="57"/>
      <c r="B369" s="57"/>
      <c r="C369" s="57"/>
      <c r="D369" s="57"/>
      <c r="E369" s="57"/>
      <c r="F369" s="57"/>
      <c r="G369" s="57"/>
    </row>
    <row r="370" spans="1:7" s="42" customFormat="1" ht="13.8">
      <c r="A370" s="57"/>
      <c r="B370" s="57"/>
      <c r="C370" s="57"/>
      <c r="D370" s="57"/>
      <c r="E370" s="57"/>
      <c r="F370" s="57"/>
      <c r="G370" s="57"/>
    </row>
    <row r="371" spans="1:7" s="42" customFormat="1" ht="13.8">
      <c r="A371" s="57"/>
      <c r="B371" s="57"/>
      <c r="C371" s="57"/>
      <c r="D371" s="57"/>
      <c r="E371" s="57"/>
      <c r="F371" s="57"/>
      <c r="G371" s="57"/>
    </row>
    <row r="372" spans="1:7" s="42" customFormat="1" ht="13.8">
      <c r="A372" s="57"/>
      <c r="B372" s="57"/>
      <c r="C372" s="57"/>
      <c r="D372" s="57"/>
      <c r="E372" s="57"/>
      <c r="F372" s="57"/>
      <c r="G372" s="57"/>
    </row>
    <row r="373" spans="1:7" s="42" customFormat="1" ht="13.8">
      <c r="A373" s="57"/>
      <c r="B373" s="57"/>
      <c r="C373" s="57"/>
      <c r="D373" s="57"/>
      <c r="E373" s="57"/>
      <c r="F373" s="57"/>
      <c r="G373" s="57"/>
    </row>
    <row r="374" spans="1:7" s="42" customFormat="1" ht="13.8">
      <c r="A374" s="57"/>
      <c r="B374" s="57"/>
      <c r="C374" s="57"/>
      <c r="D374" s="57"/>
      <c r="E374" s="57"/>
      <c r="F374" s="57"/>
      <c r="G374" s="57"/>
    </row>
    <row r="375" spans="1:7" s="42" customFormat="1" ht="13.8">
      <c r="A375" s="57"/>
      <c r="B375" s="57"/>
      <c r="C375" s="57"/>
      <c r="D375" s="57"/>
      <c r="E375" s="57"/>
      <c r="F375" s="57"/>
      <c r="G375" s="57"/>
    </row>
    <row r="376" spans="1:7" s="42" customFormat="1" ht="13.8">
      <c r="A376" s="57"/>
      <c r="B376" s="57"/>
      <c r="C376" s="57"/>
      <c r="D376" s="57"/>
      <c r="E376" s="57"/>
      <c r="F376" s="57"/>
      <c r="G376" s="57"/>
    </row>
    <row r="377" spans="1:7" s="42" customFormat="1" ht="13.8">
      <c r="A377" s="57"/>
      <c r="B377" s="57"/>
      <c r="C377" s="57"/>
      <c r="D377" s="57"/>
      <c r="E377" s="57"/>
      <c r="F377" s="57"/>
      <c r="G377" s="57"/>
    </row>
    <row r="378" spans="1:7" s="42" customFormat="1" ht="13.8">
      <c r="A378" s="57"/>
      <c r="B378" s="57"/>
      <c r="C378" s="57"/>
      <c r="D378" s="57"/>
      <c r="E378" s="57"/>
      <c r="F378" s="57"/>
      <c r="G378" s="57"/>
    </row>
    <row r="379" spans="1:7" s="42" customFormat="1" ht="13.8">
      <c r="A379" s="57"/>
      <c r="B379" s="57"/>
      <c r="C379" s="57"/>
      <c r="D379" s="57"/>
      <c r="E379" s="57"/>
      <c r="F379" s="57"/>
      <c r="G379" s="57"/>
    </row>
    <row r="380" spans="1:7" s="42" customFormat="1" ht="13.8">
      <c r="A380" s="57"/>
      <c r="B380" s="57"/>
      <c r="C380" s="57"/>
      <c r="D380" s="57"/>
      <c r="E380" s="57"/>
      <c r="F380" s="57"/>
      <c r="G380" s="57"/>
    </row>
    <row r="381" spans="1:7" s="42" customFormat="1" ht="13.8">
      <c r="A381" s="57"/>
      <c r="B381" s="57"/>
      <c r="C381" s="57"/>
      <c r="D381" s="57"/>
      <c r="E381" s="57"/>
      <c r="F381" s="57"/>
      <c r="G381" s="57"/>
    </row>
    <row r="382" spans="1:7" s="42" customFormat="1" ht="13.8">
      <c r="A382" s="57"/>
      <c r="B382" s="57"/>
      <c r="C382" s="57"/>
      <c r="D382" s="57"/>
      <c r="E382" s="57"/>
      <c r="F382" s="57"/>
      <c r="G382" s="57"/>
    </row>
    <row r="383" spans="1:7" s="42" customFormat="1" ht="13.8">
      <c r="A383" s="57"/>
      <c r="B383" s="57"/>
      <c r="C383" s="57"/>
      <c r="D383" s="57"/>
      <c r="E383" s="57"/>
      <c r="F383" s="57"/>
      <c r="G383" s="57"/>
    </row>
    <row r="384" spans="1:7" s="42" customFormat="1" ht="13.8">
      <c r="A384" s="57"/>
      <c r="B384" s="57"/>
      <c r="C384" s="57"/>
      <c r="D384" s="57"/>
      <c r="E384" s="57"/>
      <c r="F384" s="57"/>
      <c r="G384" s="57"/>
    </row>
    <row r="385" spans="1:7" s="42" customFormat="1" ht="13.8">
      <c r="A385" s="57"/>
      <c r="B385" s="57"/>
      <c r="C385" s="57"/>
      <c r="D385" s="57"/>
      <c r="E385" s="57"/>
      <c r="F385" s="57"/>
      <c r="G385" s="57"/>
    </row>
    <row r="386" spans="1:7" s="42" customFormat="1" ht="13.8">
      <c r="A386" s="57"/>
      <c r="B386" s="57"/>
      <c r="C386" s="57"/>
      <c r="D386" s="57"/>
      <c r="E386" s="57"/>
      <c r="F386" s="57"/>
      <c r="G386" s="57"/>
    </row>
    <row r="387" spans="1:7" s="42" customFormat="1" ht="13.8">
      <c r="A387" s="57"/>
      <c r="B387" s="57"/>
      <c r="C387" s="57"/>
      <c r="D387" s="57"/>
      <c r="E387" s="57"/>
      <c r="F387" s="57"/>
      <c r="G387" s="57"/>
    </row>
    <row r="388" spans="1:7" s="42" customFormat="1" ht="13.8">
      <c r="A388" s="57"/>
      <c r="B388" s="57"/>
      <c r="C388" s="57"/>
      <c r="D388" s="57"/>
      <c r="E388" s="57"/>
      <c r="F388" s="57"/>
      <c r="G388" s="57"/>
    </row>
    <row r="389" spans="1:7" s="42" customFormat="1" ht="13.8">
      <c r="A389" s="57"/>
      <c r="B389" s="57"/>
      <c r="C389" s="57"/>
      <c r="D389" s="57"/>
      <c r="E389" s="57"/>
      <c r="F389" s="57"/>
      <c r="G389" s="57"/>
    </row>
    <row r="390" spans="1:7" s="42" customFormat="1" ht="13.8">
      <c r="A390" s="57"/>
      <c r="B390" s="57"/>
      <c r="C390" s="57"/>
      <c r="D390" s="57"/>
      <c r="E390" s="57"/>
      <c r="F390" s="57"/>
      <c r="G390" s="57"/>
    </row>
    <row r="391" spans="1:7" s="42" customFormat="1" ht="13.8">
      <c r="A391" s="57"/>
      <c r="B391" s="57"/>
      <c r="C391" s="57"/>
      <c r="D391" s="57"/>
      <c r="E391" s="57"/>
      <c r="F391" s="57"/>
      <c r="G391" s="57"/>
    </row>
    <row r="392" spans="1:7" s="42" customFormat="1" ht="13.8">
      <c r="A392" s="57"/>
      <c r="B392" s="57"/>
      <c r="C392" s="57"/>
      <c r="D392" s="57"/>
      <c r="E392" s="57"/>
      <c r="F392" s="57"/>
      <c r="G392" s="57"/>
    </row>
    <row r="393" spans="1:7" s="42" customFormat="1" ht="13.8">
      <c r="A393" s="57"/>
      <c r="B393" s="57"/>
      <c r="C393" s="57"/>
      <c r="D393" s="57"/>
      <c r="E393" s="57"/>
      <c r="F393" s="57"/>
      <c r="G393" s="57"/>
    </row>
    <row r="394" spans="1:7" s="42" customFormat="1" ht="13.8">
      <c r="A394" s="57"/>
      <c r="B394" s="57"/>
      <c r="C394" s="57"/>
      <c r="D394" s="57"/>
      <c r="E394" s="57"/>
      <c r="F394" s="57"/>
      <c r="G394" s="57"/>
    </row>
    <row r="395" spans="1:7" s="42" customFormat="1" ht="13.8">
      <c r="A395" s="57"/>
      <c r="B395" s="57"/>
      <c r="C395" s="57"/>
      <c r="D395" s="57"/>
      <c r="E395" s="57"/>
      <c r="F395" s="57"/>
      <c r="G395" s="57"/>
    </row>
    <row r="396" spans="1:7" s="42" customFormat="1" ht="13.8">
      <c r="A396" s="57"/>
      <c r="B396" s="57"/>
      <c r="C396" s="57"/>
      <c r="D396" s="57"/>
      <c r="E396" s="57"/>
      <c r="F396" s="57"/>
      <c r="G396" s="57"/>
    </row>
    <row r="397" spans="1:7" s="42" customFormat="1" ht="13.8">
      <c r="A397" s="57"/>
      <c r="B397" s="57"/>
      <c r="C397" s="57"/>
      <c r="D397" s="57"/>
      <c r="E397" s="57"/>
      <c r="F397" s="57"/>
      <c r="G397" s="57"/>
    </row>
    <row r="398" spans="1:7" s="42" customFormat="1" ht="13.8">
      <c r="A398" s="57"/>
      <c r="B398" s="57"/>
      <c r="C398" s="57"/>
      <c r="D398" s="57"/>
      <c r="E398" s="57"/>
      <c r="F398" s="57"/>
      <c r="G398" s="57"/>
    </row>
    <row r="399" spans="1:7" s="42" customFormat="1" ht="13.8">
      <c r="A399" s="57"/>
      <c r="B399" s="57"/>
      <c r="C399" s="57"/>
      <c r="D399" s="57"/>
      <c r="E399" s="57"/>
      <c r="F399" s="57"/>
      <c r="G399" s="57"/>
    </row>
    <row r="400" spans="1:7" s="42" customFormat="1" ht="13.8">
      <c r="A400" s="57"/>
      <c r="B400" s="57"/>
      <c r="C400" s="57"/>
      <c r="D400" s="57"/>
      <c r="E400" s="57"/>
      <c r="F400" s="57"/>
      <c r="G400" s="57"/>
    </row>
    <row r="401" spans="1:7" s="42" customFormat="1" ht="13.8">
      <c r="A401" s="57"/>
      <c r="B401" s="57"/>
      <c r="C401" s="57"/>
      <c r="D401" s="57"/>
      <c r="E401" s="57"/>
      <c r="F401" s="57"/>
      <c r="G401" s="57"/>
    </row>
    <row r="402" spans="1:7" s="42" customFormat="1" ht="13.8">
      <c r="A402" s="57"/>
      <c r="B402" s="57"/>
      <c r="C402" s="57"/>
      <c r="D402" s="57"/>
      <c r="E402" s="57"/>
      <c r="F402" s="57"/>
      <c r="G402" s="57"/>
    </row>
    <row r="403" spans="1:7" s="42" customFormat="1" ht="13.8">
      <c r="A403" s="57"/>
      <c r="B403" s="57"/>
      <c r="C403" s="57"/>
      <c r="D403" s="57"/>
      <c r="E403" s="57"/>
      <c r="F403" s="57"/>
      <c r="G403" s="57"/>
    </row>
    <row r="404" spans="1:7" s="42" customFormat="1" ht="13.8">
      <c r="A404" s="57"/>
      <c r="B404" s="57"/>
      <c r="C404" s="57"/>
      <c r="D404" s="57"/>
      <c r="E404" s="57"/>
      <c r="F404" s="57"/>
      <c r="G404" s="57"/>
    </row>
    <row r="405" spans="1:7" s="42" customFormat="1" ht="13.8">
      <c r="A405" s="57"/>
      <c r="B405" s="57"/>
      <c r="C405" s="57"/>
      <c r="D405" s="57"/>
      <c r="E405" s="57"/>
      <c r="F405" s="57"/>
      <c r="G405" s="57"/>
    </row>
    <row r="406" spans="1:7" s="42" customFormat="1" ht="13.8">
      <c r="A406" s="57"/>
      <c r="B406" s="57"/>
      <c r="C406" s="57"/>
      <c r="D406" s="57"/>
      <c r="E406" s="57"/>
      <c r="F406" s="57"/>
      <c r="G406" s="57"/>
    </row>
    <row r="407" spans="1:7" s="42" customFormat="1" ht="13.8">
      <c r="A407" s="57"/>
      <c r="B407" s="57"/>
      <c r="C407" s="57"/>
      <c r="D407" s="57"/>
      <c r="E407" s="57"/>
      <c r="F407" s="57"/>
      <c r="G407" s="57"/>
    </row>
    <row r="408" spans="1:7" s="42" customFormat="1" ht="13.8">
      <c r="A408" s="57"/>
      <c r="B408" s="57"/>
      <c r="C408" s="57"/>
      <c r="D408" s="57"/>
      <c r="E408" s="57"/>
      <c r="F408" s="57"/>
      <c r="G408" s="57"/>
    </row>
    <row r="409" spans="1:7" s="42" customFormat="1" ht="13.8">
      <c r="A409" s="57"/>
      <c r="B409" s="57"/>
      <c r="C409" s="57"/>
      <c r="D409" s="57"/>
      <c r="E409" s="57"/>
      <c r="F409" s="57"/>
      <c r="G409" s="57"/>
    </row>
    <row r="410" spans="1:7" s="42" customFormat="1" ht="13.8">
      <c r="A410" s="57"/>
      <c r="B410" s="57"/>
      <c r="C410" s="57"/>
      <c r="D410" s="57"/>
      <c r="E410" s="57"/>
      <c r="F410" s="57"/>
      <c r="G410" s="57"/>
    </row>
    <row r="411" spans="1:7" s="42" customFormat="1" ht="13.8">
      <c r="A411" s="57"/>
      <c r="B411" s="57"/>
      <c r="C411" s="57"/>
      <c r="D411" s="57"/>
      <c r="E411" s="57"/>
      <c r="F411" s="57"/>
      <c r="G411" s="57"/>
    </row>
    <row r="412" spans="1:7" s="42" customFormat="1" ht="13.8">
      <c r="A412" s="57"/>
      <c r="B412" s="57"/>
      <c r="C412" s="57"/>
      <c r="D412" s="57"/>
      <c r="E412" s="57"/>
      <c r="F412" s="57"/>
      <c r="G412" s="57"/>
    </row>
    <row r="413" spans="1:7" s="42" customFormat="1" ht="13.8">
      <c r="A413" s="57"/>
      <c r="B413" s="57"/>
      <c r="C413" s="57"/>
      <c r="D413" s="57"/>
      <c r="E413" s="57"/>
      <c r="F413" s="57"/>
      <c r="G413" s="57"/>
    </row>
    <row r="414" spans="1:7" s="42" customFormat="1" ht="13.8">
      <c r="A414" s="57"/>
      <c r="B414" s="57"/>
      <c r="C414" s="57"/>
      <c r="D414" s="57"/>
      <c r="E414" s="57"/>
      <c r="F414" s="57"/>
      <c r="G414" s="57"/>
    </row>
    <row r="415" spans="1:7" s="42" customFormat="1" ht="13.8">
      <c r="A415" s="57"/>
      <c r="B415" s="57"/>
      <c r="C415" s="57"/>
      <c r="D415" s="57"/>
      <c r="E415" s="57"/>
      <c r="F415" s="57"/>
      <c r="G415" s="57"/>
    </row>
    <row r="416" spans="1:7" s="42" customFormat="1" ht="13.8">
      <c r="A416" s="57"/>
      <c r="B416" s="57"/>
      <c r="C416" s="57"/>
      <c r="D416" s="57"/>
      <c r="E416" s="57"/>
      <c r="F416" s="57"/>
      <c r="G416" s="57"/>
    </row>
    <row r="417" spans="1:7" s="42" customFormat="1" ht="13.8">
      <c r="A417" s="57"/>
      <c r="B417" s="57"/>
      <c r="C417" s="57"/>
      <c r="D417" s="57"/>
      <c r="E417" s="57"/>
      <c r="F417" s="57"/>
      <c r="G417" s="57"/>
    </row>
    <row r="418" spans="1:7" s="42" customFormat="1" ht="13.8">
      <c r="A418" s="57"/>
      <c r="B418" s="57"/>
      <c r="C418" s="57"/>
      <c r="D418" s="57"/>
      <c r="E418" s="57"/>
      <c r="F418" s="57"/>
      <c r="G418" s="57"/>
    </row>
    <row r="419" spans="1:7" s="42" customFormat="1" ht="13.8">
      <c r="A419" s="57"/>
      <c r="B419" s="57"/>
      <c r="C419" s="57"/>
      <c r="D419" s="57"/>
      <c r="E419" s="57"/>
      <c r="F419" s="57"/>
      <c r="G419" s="57"/>
    </row>
    <row r="420" spans="1:7" s="42" customFormat="1" ht="13.8">
      <c r="A420" s="57"/>
      <c r="B420" s="57"/>
      <c r="C420" s="57"/>
      <c r="D420" s="57"/>
      <c r="E420" s="57"/>
      <c r="F420" s="57"/>
      <c r="G420" s="57"/>
    </row>
    <row r="421" spans="1:7" s="42" customFormat="1" ht="13.8">
      <c r="A421" s="57"/>
      <c r="B421" s="57"/>
      <c r="C421" s="57"/>
      <c r="D421" s="57"/>
      <c r="E421" s="57"/>
      <c r="F421" s="57"/>
      <c r="G421" s="57"/>
    </row>
    <row r="422" spans="1:7" s="42" customFormat="1" ht="13.8">
      <c r="A422" s="57"/>
      <c r="B422" s="57"/>
      <c r="C422" s="57"/>
      <c r="D422" s="57"/>
      <c r="E422" s="57"/>
      <c r="F422" s="57"/>
      <c r="G422" s="57"/>
    </row>
    <row r="423" spans="1:7" s="42" customFormat="1" ht="13.8">
      <c r="A423" s="57"/>
      <c r="B423" s="57"/>
      <c r="C423" s="57"/>
      <c r="D423" s="57"/>
      <c r="E423" s="57"/>
      <c r="F423" s="57"/>
      <c r="G423" s="57"/>
    </row>
    <row r="424" spans="1:7" s="42" customFormat="1" ht="13.8">
      <c r="A424" s="57"/>
      <c r="B424" s="57"/>
      <c r="C424" s="57"/>
      <c r="D424" s="57"/>
      <c r="E424" s="57"/>
      <c r="F424" s="57"/>
      <c r="G424" s="57"/>
    </row>
    <row r="425" spans="1:7" s="42" customFormat="1" ht="13.8">
      <c r="A425" s="57"/>
      <c r="B425" s="57"/>
      <c r="C425" s="57"/>
      <c r="D425" s="57"/>
      <c r="E425" s="57"/>
      <c r="F425" s="57"/>
      <c r="G425" s="57"/>
    </row>
    <row r="426" spans="1:7" s="42" customFormat="1" ht="13.8">
      <c r="A426" s="57"/>
      <c r="B426" s="57"/>
      <c r="C426" s="57"/>
      <c r="D426" s="57"/>
      <c r="E426" s="57"/>
      <c r="F426" s="57"/>
      <c r="G426" s="57"/>
    </row>
    <row r="427" spans="1:7" s="42" customFormat="1" ht="13.8">
      <c r="A427" s="57"/>
      <c r="B427" s="57"/>
      <c r="C427" s="57"/>
      <c r="D427" s="57"/>
      <c r="E427" s="57"/>
      <c r="F427" s="57"/>
      <c r="G427" s="57"/>
    </row>
    <row r="428" spans="1:7" s="42" customFormat="1" ht="13.8">
      <c r="A428" s="57"/>
      <c r="B428" s="57"/>
      <c r="C428" s="57"/>
      <c r="D428" s="57"/>
      <c r="E428" s="57"/>
      <c r="F428" s="57"/>
      <c r="G428" s="57"/>
    </row>
    <row r="429" spans="1:7" s="42" customFormat="1" ht="13.8">
      <c r="A429" s="57"/>
      <c r="B429" s="57"/>
      <c r="C429" s="57"/>
      <c r="D429" s="57"/>
      <c r="E429" s="57"/>
      <c r="F429" s="57"/>
      <c r="G429" s="57"/>
    </row>
    <row r="430" spans="1:7" s="42" customFormat="1" ht="13.8">
      <c r="A430" s="57"/>
      <c r="B430" s="57"/>
      <c r="C430" s="57"/>
      <c r="D430" s="57"/>
      <c r="E430" s="57"/>
      <c r="F430" s="57"/>
      <c r="G430" s="57"/>
    </row>
    <row r="431" spans="1:7" s="42" customFormat="1" ht="13.8">
      <c r="A431" s="57"/>
      <c r="B431" s="57"/>
      <c r="C431" s="57"/>
      <c r="D431" s="57"/>
      <c r="E431" s="57"/>
      <c r="F431" s="57"/>
      <c r="G431" s="57"/>
    </row>
    <row r="432" spans="1:7" s="42" customFormat="1" ht="13.8">
      <c r="A432" s="57"/>
      <c r="B432" s="57"/>
      <c r="C432" s="57"/>
      <c r="D432" s="57"/>
      <c r="E432" s="57"/>
      <c r="F432" s="57"/>
      <c r="G432" s="57"/>
    </row>
    <row r="433" spans="1:7" s="42" customFormat="1" ht="13.8">
      <c r="A433" s="57"/>
      <c r="B433" s="57"/>
      <c r="C433" s="57"/>
      <c r="D433" s="57"/>
      <c r="E433" s="57"/>
      <c r="F433" s="57"/>
      <c r="G433" s="57"/>
    </row>
    <row r="434" spans="1:7" s="42" customFormat="1" ht="13.8">
      <c r="A434" s="57"/>
      <c r="B434" s="57"/>
      <c r="C434" s="57"/>
      <c r="D434" s="57"/>
      <c r="E434" s="57"/>
      <c r="F434" s="57"/>
      <c r="G434" s="57"/>
    </row>
    <row r="435" spans="1:7" s="42" customFormat="1" ht="13.8">
      <c r="A435" s="57"/>
      <c r="B435" s="57"/>
      <c r="C435" s="57"/>
      <c r="D435" s="57"/>
      <c r="E435" s="57"/>
      <c r="F435" s="57"/>
      <c r="G435" s="57"/>
    </row>
    <row r="436" spans="1:7" s="42" customFormat="1" ht="13.8">
      <c r="A436" s="57"/>
      <c r="B436" s="57"/>
      <c r="C436" s="57"/>
      <c r="D436" s="57"/>
      <c r="E436" s="57"/>
      <c r="F436" s="57"/>
      <c r="G436" s="57"/>
    </row>
    <row r="437" spans="1:7" s="42" customFormat="1" ht="13.8">
      <c r="A437" s="57"/>
      <c r="B437" s="57"/>
      <c r="C437" s="57"/>
      <c r="D437" s="57"/>
      <c r="E437" s="57"/>
      <c r="F437" s="57"/>
      <c r="G437" s="57"/>
    </row>
    <row r="438" spans="1:7" s="42" customFormat="1" ht="13.8">
      <c r="A438" s="57"/>
      <c r="B438" s="57"/>
      <c r="C438" s="57"/>
      <c r="D438" s="57"/>
      <c r="E438" s="57"/>
      <c r="F438" s="57"/>
      <c r="G438" s="57"/>
    </row>
    <row r="439" spans="1:7" s="42" customFormat="1" ht="13.8">
      <c r="A439" s="57"/>
      <c r="B439" s="57"/>
      <c r="C439" s="57"/>
      <c r="D439" s="57"/>
      <c r="E439" s="57"/>
      <c r="F439" s="57"/>
      <c r="G439" s="57"/>
    </row>
    <row r="440" spans="1:7" s="42" customFormat="1" ht="13.8">
      <c r="A440" s="57"/>
      <c r="B440" s="57"/>
      <c r="C440" s="57"/>
      <c r="D440" s="57"/>
      <c r="E440" s="57"/>
      <c r="F440" s="57"/>
      <c r="G440" s="57"/>
    </row>
    <row r="441" spans="1:7" s="42" customFormat="1" ht="13.8">
      <c r="A441" s="57"/>
      <c r="B441" s="57"/>
      <c r="C441" s="57"/>
      <c r="D441" s="57"/>
      <c r="E441" s="57"/>
      <c r="F441" s="57"/>
      <c r="G441" s="57"/>
    </row>
    <row r="442" spans="1:7" s="42" customFormat="1" ht="13.8">
      <c r="A442" s="57"/>
      <c r="B442" s="57"/>
      <c r="C442" s="57"/>
      <c r="D442" s="57"/>
      <c r="E442" s="57"/>
      <c r="F442" s="57"/>
      <c r="G442" s="57"/>
    </row>
    <row r="443" spans="1:7" s="42" customFormat="1" ht="13.8">
      <c r="A443" s="57"/>
      <c r="B443" s="57"/>
      <c r="C443" s="57"/>
      <c r="D443" s="57"/>
      <c r="E443" s="57"/>
      <c r="F443" s="57"/>
      <c r="G443" s="57"/>
    </row>
    <row r="444" spans="1:7" s="42" customFormat="1" ht="13.8">
      <c r="A444" s="57"/>
      <c r="B444" s="57"/>
      <c r="C444" s="57"/>
      <c r="D444" s="57"/>
      <c r="E444" s="57"/>
      <c r="F444" s="57"/>
      <c r="G444" s="57"/>
    </row>
    <row r="445" spans="1:7" s="42" customFormat="1" ht="13.8">
      <c r="A445" s="57"/>
      <c r="B445" s="57"/>
      <c r="C445" s="57"/>
      <c r="D445" s="57"/>
      <c r="E445" s="57"/>
      <c r="F445" s="57"/>
      <c r="G445" s="57"/>
    </row>
    <row r="446" spans="1:7" s="42" customFormat="1" ht="13.8">
      <c r="A446" s="57"/>
      <c r="B446" s="57"/>
      <c r="C446" s="57"/>
      <c r="D446" s="57"/>
      <c r="E446" s="57"/>
      <c r="F446" s="57"/>
      <c r="G446" s="57"/>
    </row>
    <row r="447" spans="1:7" s="42" customFormat="1" ht="13.8">
      <c r="A447" s="57"/>
      <c r="B447" s="57"/>
      <c r="C447" s="57"/>
      <c r="D447" s="57"/>
      <c r="E447" s="57"/>
      <c r="F447" s="57"/>
      <c r="G447" s="57"/>
    </row>
    <row r="448" spans="1:7" s="42" customFormat="1" ht="13.8">
      <c r="A448" s="57"/>
      <c r="B448" s="57"/>
      <c r="C448" s="57"/>
      <c r="D448" s="57"/>
      <c r="E448" s="57"/>
      <c r="F448" s="57"/>
      <c r="G448" s="57"/>
    </row>
    <row r="449" spans="1:7" s="42" customFormat="1" ht="13.8">
      <c r="A449" s="57"/>
      <c r="B449" s="57"/>
      <c r="C449" s="57"/>
      <c r="D449" s="57"/>
      <c r="E449" s="57"/>
      <c r="F449" s="57"/>
      <c r="G449" s="57"/>
    </row>
    <row r="450" spans="1:7" s="42" customFormat="1" ht="13.8">
      <c r="A450" s="57"/>
      <c r="B450" s="57"/>
      <c r="C450" s="57"/>
      <c r="D450" s="57"/>
      <c r="E450" s="57"/>
      <c r="F450" s="57"/>
      <c r="G450" s="57"/>
    </row>
    <row r="451" spans="1:7" s="42" customFormat="1" ht="13.8">
      <c r="A451" s="57"/>
      <c r="B451" s="57"/>
      <c r="C451" s="57"/>
      <c r="D451" s="57"/>
      <c r="E451" s="57"/>
      <c r="F451" s="57"/>
      <c r="G451" s="57"/>
    </row>
    <row r="452" spans="1:7" s="42" customFormat="1" ht="13.8">
      <c r="A452" s="57"/>
      <c r="B452" s="57"/>
      <c r="C452" s="57"/>
      <c r="D452" s="57"/>
      <c r="E452" s="57"/>
      <c r="F452" s="57"/>
      <c r="G452" s="57"/>
    </row>
    <row r="453" spans="1:7" s="42" customFormat="1" ht="13.8">
      <c r="A453" s="57"/>
      <c r="B453" s="57"/>
      <c r="C453" s="57"/>
      <c r="D453" s="57"/>
      <c r="E453" s="57"/>
      <c r="F453" s="57"/>
      <c r="G453" s="57"/>
    </row>
    <row r="454" spans="1:7" s="42" customFormat="1" ht="13.8">
      <c r="A454" s="57"/>
      <c r="B454" s="57"/>
      <c r="C454" s="57"/>
      <c r="D454" s="57"/>
      <c r="E454" s="57"/>
      <c r="F454" s="57"/>
      <c r="G454" s="57"/>
    </row>
    <row r="455" spans="1:7" s="42" customFormat="1" ht="13.8">
      <c r="A455" s="57"/>
      <c r="B455" s="57"/>
      <c r="C455" s="57"/>
      <c r="D455" s="57"/>
      <c r="E455" s="57"/>
      <c r="F455" s="57"/>
      <c r="G455" s="57"/>
    </row>
    <row r="456" spans="1:7" s="42" customFormat="1" ht="13.8">
      <c r="A456" s="57"/>
      <c r="B456" s="57"/>
      <c r="C456" s="57"/>
      <c r="D456" s="57"/>
      <c r="E456" s="57"/>
      <c r="F456" s="57"/>
      <c r="G456" s="57"/>
    </row>
    <row r="457" spans="1:7" s="42" customFormat="1" ht="13.8">
      <c r="A457" s="57"/>
      <c r="B457" s="57"/>
      <c r="C457" s="57"/>
      <c r="D457" s="57"/>
      <c r="E457" s="57"/>
      <c r="F457" s="57"/>
      <c r="G457" s="57"/>
    </row>
    <row r="458" spans="1:7" s="42" customFormat="1" ht="13.8">
      <c r="A458" s="57"/>
      <c r="B458" s="57"/>
      <c r="C458" s="57"/>
      <c r="D458" s="57"/>
      <c r="E458" s="57"/>
      <c r="F458" s="57"/>
      <c r="G458" s="57"/>
    </row>
    <row r="459" spans="1:7" s="42" customFormat="1" ht="13.8">
      <c r="A459" s="57"/>
      <c r="B459" s="57"/>
      <c r="C459" s="57"/>
      <c r="D459" s="57"/>
      <c r="E459" s="57"/>
      <c r="F459" s="57"/>
      <c r="G459" s="57"/>
    </row>
    <row r="460" spans="1:7" s="42" customFormat="1" ht="13.8">
      <c r="A460" s="57"/>
      <c r="B460" s="57"/>
      <c r="C460" s="57"/>
      <c r="D460" s="57"/>
      <c r="E460" s="57"/>
      <c r="F460" s="57"/>
      <c r="G460" s="57"/>
    </row>
    <row r="461" spans="1:7" s="42" customFormat="1" ht="13.8">
      <c r="A461" s="57"/>
      <c r="B461" s="57"/>
      <c r="C461" s="57"/>
      <c r="D461" s="57"/>
      <c r="E461" s="57"/>
      <c r="F461" s="57"/>
      <c r="G461" s="57"/>
    </row>
    <row r="462" spans="1:7" s="42" customFormat="1" ht="13.8">
      <c r="A462" s="57"/>
      <c r="B462" s="57"/>
      <c r="C462" s="57"/>
      <c r="D462" s="57"/>
      <c r="E462" s="57"/>
      <c r="F462" s="57"/>
      <c r="G462" s="57"/>
    </row>
    <row r="463" spans="1:7" s="42" customFormat="1" ht="13.8">
      <c r="A463" s="57"/>
      <c r="B463" s="57"/>
      <c r="C463" s="57"/>
      <c r="D463" s="57"/>
      <c r="E463" s="57"/>
      <c r="F463" s="57"/>
      <c r="G463" s="57"/>
    </row>
    <row r="464" spans="1:7" s="42" customFormat="1" ht="13.8">
      <c r="A464" s="57"/>
      <c r="B464" s="57"/>
      <c r="C464" s="57"/>
      <c r="D464" s="57"/>
      <c r="E464" s="57"/>
      <c r="F464" s="57"/>
      <c r="G464" s="57"/>
    </row>
    <row r="465" spans="1:7" s="42" customFormat="1" ht="13.8">
      <c r="A465" s="57"/>
      <c r="B465" s="57"/>
      <c r="C465" s="57"/>
      <c r="D465" s="57"/>
      <c r="E465" s="57"/>
      <c r="F465" s="57"/>
      <c r="G465" s="57"/>
    </row>
    <row r="466" spans="1:7" s="42" customFormat="1" ht="13.8">
      <c r="A466" s="57"/>
      <c r="B466" s="57"/>
      <c r="C466" s="57"/>
      <c r="D466" s="57"/>
      <c r="E466" s="57"/>
      <c r="F466" s="57"/>
      <c r="G466" s="57"/>
    </row>
    <row r="467" spans="1:7" s="42" customFormat="1" ht="13.8">
      <c r="A467" s="57"/>
      <c r="B467" s="57"/>
      <c r="C467" s="57"/>
      <c r="D467" s="57"/>
      <c r="E467" s="57"/>
      <c r="F467" s="57"/>
      <c r="G467" s="57"/>
    </row>
    <row r="468" spans="1:7" s="42" customFormat="1" ht="13.8">
      <c r="A468" s="57"/>
      <c r="B468" s="57"/>
      <c r="C468" s="57"/>
      <c r="D468" s="57"/>
      <c r="E468" s="57"/>
      <c r="F468" s="57"/>
      <c r="G468" s="57"/>
    </row>
    <row r="469" spans="1:7" s="42" customFormat="1" ht="13.8">
      <c r="A469" s="57"/>
      <c r="B469" s="57"/>
      <c r="C469" s="57"/>
      <c r="D469" s="57"/>
      <c r="E469" s="57"/>
      <c r="F469" s="57"/>
      <c r="G469" s="57"/>
    </row>
    <row r="470" spans="1:7" s="42" customFormat="1" ht="13.8">
      <c r="A470" s="57"/>
      <c r="B470" s="57"/>
      <c r="C470" s="57"/>
      <c r="D470" s="57"/>
      <c r="E470" s="57"/>
      <c r="F470" s="57"/>
      <c r="G470" s="57"/>
    </row>
  </sheetData>
  <sheetProtection algorithmName="SHA-512" hashValue="+B35+8Bosle3TGFEaF/839axS37ofg3sJOsX+AU3HPvYR0OyF+jgfnoNQzpZYQW+9QVk9lJiowI2W3Lar1cG+Q==" saltValue="BCmDLHOyCTdbMQ0/GJejiw==" spinCount="100000" sheet="1" formatCells="0" formatColumns="0" formatRows="0"/>
  <mergeCells count="73">
    <mergeCell ref="A9:L9"/>
    <mergeCell ref="A10:C10"/>
    <mergeCell ref="I1:L1"/>
    <mergeCell ref="I2:J2"/>
    <mergeCell ref="I4:L4"/>
    <mergeCell ref="I5:J5"/>
    <mergeCell ref="A1:E7"/>
    <mergeCell ref="H52:I52"/>
    <mergeCell ref="J52:K52"/>
    <mergeCell ref="H54:I54"/>
    <mergeCell ref="E10:L10"/>
    <mergeCell ref="E18:L18"/>
    <mergeCell ref="E19:L19"/>
    <mergeCell ref="E23:I23"/>
    <mergeCell ref="E26:J26"/>
    <mergeCell ref="E29:J29"/>
    <mergeCell ref="K29:L29"/>
    <mergeCell ref="D27:L28"/>
    <mergeCell ref="A11:D11"/>
    <mergeCell ref="F12:L12"/>
    <mergeCell ref="E17:L17"/>
    <mergeCell ref="E11:F11"/>
    <mergeCell ref="G11:L11"/>
    <mergeCell ref="E58:J58"/>
    <mergeCell ref="E59:J59"/>
    <mergeCell ref="A67:E68"/>
    <mergeCell ref="C69:E69"/>
    <mergeCell ref="F61:L61"/>
    <mergeCell ref="F62:L72"/>
    <mergeCell ref="A63:C63"/>
    <mergeCell ref="A70:E71"/>
    <mergeCell ref="D72:E72"/>
    <mergeCell ref="F13:L13"/>
    <mergeCell ref="F14:L14"/>
    <mergeCell ref="F15:L15"/>
    <mergeCell ref="F16:L16"/>
    <mergeCell ref="E31:K31"/>
    <mergeCell ref="E25:L25"/>
    <mergeCell ref="E44:L44"/>
    <mergeCell ref="A33:B33"/>
    <mergeCell ref="F33:K33"/>
    <mergeCell ref="I34:J34"/>
    <mergeCell ref="E30:J30"/>
    <mergeCell ref="K30:L30"/>
    <mergeCell ref="E36:I36"/>
    <mergeCell ref="E32:K32"/>
    <mergeCell ref="E37:K37"/>
    <mergeCell ref="E39:I39"/>
    <mergeCell ref="E40:I40"/>
    <mergeCell ref="E42:I42"/>
    <mergeCell ref="E43:K43"/>
    <mergeCell ref="E46:L46"/>
    <mergeCell ref="E47:L47"/>
    <mergeCell ref="E48:K48"/>
    <mergeCell ref="F49:G49"/>
    <mergeCell ref="H49:I49"/>
    <mergeCell ref="J49:K49"/>
    <mergeCell ref="F50:G50"/>
    <mergeCell ref="H50:I50"/>
    <mergeCell ref="J50:K50"/>
    <mergeCell ref="E56:L56"/>
    <mergeCell ref="E57:H57"/>
    <mergeCell ref="I57:L57"/>
    <mergeCell ref="F53:G53"/>
    <mergeCell ref="F54:G54"/>
    <mergeCell ref="J54:K54"/>
    <mergeCell ref="F51:G51"/>
    <mergeCell ref="F52:G52"/>
    <mergeCell ref="H51:I51"/>
    <mergeCell ref="J55:K55"/>
    <mergeCell ref="J51:K51"/>
    <mergeCell ref="H53:I53"/>
    <mergeCell ref="J53:K53"/>
  </mergeCells>
  <pageMargins left="0.25" right="0.25" top="0.75" bottom="0.55125000000000002" header="0.3" footer="0.3"/>
  <pageSetup paperSize="9" scale="60" orientation="portrait" r:id="rId1"/>
  <headerFooter>
    <oddHeader xml:space="preserve">&amp;C&amp;"-,Bold"&amp;18&amp;UST VINCENT DE PAUL SOCIETY - QUARTERLY FINANCIAL RETURN - CONFERENCES&amp;16
&amp;"-,Regular"&amp;UEMAIL FULL WORKBOOK TO &amp;"-,Bold"quarterlyreturn@svp.org.uk </oddHeader>
    <oddFooter>&amp;C&amp;"-,Bold Italic"&amp;17&amp;KFF0000Please return the Quarterly Financial form no later than the 31st October 2026. Thank you for sending this form in on time</oddFooter>
  </headerFooter>
  <customProperties>
    <customPr name="GUID" r:id="rId2"/>
    <customPr name="mdRecalcCache" r:id="rId3"/>
    <customPr name="mdRecalcCacheOldestCalcDT" r:id="rId4"/>
  </customProperties>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SharedWithUsers xmlns="4b723ef8-13a0-4266-bb60-818051ee9e88">
      <UserInfo>
        <DisplayName>Eric Clifford</DisplayName>
        <AccountId>1903</AccountId>
        <AccountType/>
      </UserInfo>
    </SharedWithUsers>
    <Count xmlns="e3b0eb3b-898c-4042-856b-66aa47381b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20" ma:contentTypeDescription="Create a new document." ma:contentTypeScope="" ma:versionID="a5c000586693139237bfef91d954a9c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275c5f75f62534119dc13d16471c7c93"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unt" ma:index="27" nillable="true" ma:displayName="Count" ma:decimals="0" ma:format="Dropdown" ma:internalName="Count"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5808F4-B15A-4DDE-8DC6-8699A4D34067}">
  <ds:schemaRefs>
    <ds:schemaRef ds:uri="http://purl.org/dc/elements/1.1/"/>
    <ds:schemaRef ds:uri="http://purl.org/dc/dcmitype/"/>
    <ds:schemaRef ds:uri="http://schemas.microsoft.com/office/2006/documentManagement/types"/>
    <ds:schemaRef ds:uri="3a9a9d37-81da-4a68-b11c-9463183c09b8"/>
    <ds:schemaRef ds:uri="http://schemas.openxmlformats.org/package/2006/metadata/core-properties"/>
    <ds:schemaRef ds:uri="e3b0eb3b-898c-4042-856b-66aa47381bc3"/>
    <ds:schemaRef ds:uri="http://schemas.microsoft.com/office/infopath/2007/PartnerControls"/>
    <ds:schemaRef ds:uri="http://purl.org/dc/terms/"/>
    <ds:schemaRef ds:uri="4b723ef8-13a0-4266-bb60-818051ee9e8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53CD608-BCAC-4EB7-AD5D-5BB97457671C}">
  <ds:schemaRefs>
    <ds:schemaRef ds:uri="http://schemas.microsoft.com/sharepoint/v3/contenttype/forms"/>
  </ds:schemaRefs>
</ds:datastoreItem>
</file>

<file path=customXml/itemProps3.xml><?xml version="1.0" encoding="utf-8"?>
<ds:datastoreItem xmlns:ds="http://schemas.openxmlformats.org/officeDocument/2006/customXml" ds:itemID="{01950C17-8598-4D7C-ACA4-A2A12DBBEC6D}">
  <ds:schemaRefs>
    <ds:schemaRef ds:uri="http://schemas.microsoft.com/office/2006/metadata/longProperties"/>
  </ds:schemaRefs>
</ds:datastoreItem>
</file>

<file path=customXml/itemProps4.xml><?xml version="1.0" encoding="utf-8"?>
<ds:datastoreItem xmlns:ds="http://schemas.openxmlformats.org/officeDocument/2006/customXml" ds:itemID="{67094AFD-08D6-4AF2-904E-7390460C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15</vt:i4>
      </vt:variant>
    </vt:vector>
  </HeadingPairs>
  <TitlesOfParts>
    <vt:vector size="53" baseType="lpstr">
      <vt:lpstr>Guidance Notes</vt:lpstr>
      <vt:lpstr>Info about Conf</vt:lpstr>
      <vt:lpstr>Petty Cash Record</vt:lpstr>
      <vt:lpstr>Jun 26 Return</vt:lpstr>
      <vt:lpstr>Jun 26 Book</vt:lpstr>
      <vt:lpstr>Jun 26 Restricted</vt:lpstr>
      <vt:lpstr>Jun 26 GA Claim Form </vt:lpstr>
      <vt:lpstr>Jun 26 Report</vt:lpstr>
      <vt:lpstr>Sep 26 Return</vt:lpstr>
      <vt:lpstr>Sep 26 Book</vt:lpstr>
      <vt:lpstr>Sep 26 Restricted</vt:lpstr>
      <vt:lpstr>Sep 26 GA Claim Form</vt:lpstr>
      <vt:lpstr>Sep 26 Report</vt:lpstr>
      <vt:lpstr>Dec 26 Return</vt:lpstr>
      <vt:lpstr>Dec 26 Book</vt:lpstr>
      <vt:lpstr>Dec 26 Restricted</vt:lpstr>
      <vt:lpstr>Dec 26 GA Claim Form</vt:lpstr>
      <vt:lpstr>Dec 26 Report</vt:lpstr>
      <vt:lpstr>Mar 27 Return</vt:lpstr>
      <vt:lpstr>Mar 27 Book</vt:lpstr>
      <vt:lpstr>Mar 27 Restricted</vt:lpstr>
      <vt:lpstr>Mar 27 GA Claim Form</vt:lpstr>
      <vt:lpstr>Mar 27 Report</vt:lpstr>
      <vt:lpstr>What's Changed</vt:lpstr>
      <vt:lpstr>Being a Treasurer</vt:lpstr>
      <vt:lpstr>SVP Guidelines</vt:lpstr>
      <vt:lpstr>How To</vt:lpstr>
      <vt:lpstr>FAQs</vt:lpstr>
      <vt:lpstr>GA Claim Form Instructions</vt:lpstr>
      <vt:lpstr>GA Instructions</vt:lpstr>
      <vt:lpstr>GA Declaration Form</vt:lpstr>
      <vt:lpstr>GAD for Sponsored Events </vt:lpstr>
      <vt:lpstr>Correct use of Fund Guidance</vt:lpstr>
      <vt:lpstr>Restricted Income Guidance</vt:lpstr>
      <vt:lpstr>Finance Policy Gift Aid</vt:lpstr>
      <vt:lpstr>Finance Policy Banking Procedur</vt:lpstr>
      <vt:lpstr>Finance Policy Use of Funds</vt:lpstr>
      <vt:lpstr>CC Info</vt:lpstr>
      <vt:lpstr>'Sep 26 Book'!Bank_ReconciliationJun17</vt:lpstr>
      <vt:lpstr>Bank_ReconciliationJun17</vt:lpstr>
      <vt:lpstr>Bank_ReconciliationSep17</vt:lpstr>
      <vt:lpstr>CentralCouncils</vt:lpstr>
      <vt:lpstr>INCOME_Jun17</vt:lpstr>
      <vt:lpstr>INCOME_Sep17</vt:lpstr>
      <vt:lpstr>'Dec 26 Return'!Print_Area</vt:lpstr>
      <vt:lpstr>'Info about Conf'!Print_Area</vt:lpstr>
      <vt:lpstr>'Jun 26 Book'!Print_Area</vt:lpstr>
      <vt:lpstr>'Jun 26 Return'!Print_Area</vt:lpstr>
      <vt:lpstr>'Mar 27 Return'!Print_Area</vt:lpstr>
      <vt:lpstr>'Sep 26 Book'!Print_Area</vt:lpstr>
      <vt:lpstr>'Sep 26 Return'!Print_Area</vt:lpstr>
      <vt:lpstr>'Jun 26 Book'!Print_Titles</vt:lpstr>
      <vt:lpstr>'Sep 26 Book'!Print_Titles</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Qubra Bibi</cp:lastModifiedBy>
  <cp:lastPrinted>2025-02-11T13:59:42Z</cp:lastPrinted>
  <dcterms:created xsi:type="dcterms:W3CDTF">2007-03-31T10:55:33Z</dcterms:created>
  <dcterms:modified xsi:type="dcterms:W3CDTF">2026-03-24T15:12:46Z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UID">
    <vt:lpwstr>c6ad6766-3965-4f77-ae8e-e303cb0adec5</vt:lpwstr>
  </property>
  <property fmtid="{D5CDD505-2E9C-101B-9397-08002B2CF9AE}" pid="3" name="Order">
    <vt:lpwstr>8390000.00000000</vt:lpwstr>
  </property>
  <property fmtid="{D5CDD505-2E9C-101B-9397-08002B2CF9AE}" pid="4" name="display_urn:schemas-microsoft-com:office:office#SharedWithUsers">
    <vt:lpwstr>Eric Clifford</vt:lpwstr>
  </property>
  <property fmtid="{D5CDD505-2E9C-101B-9397-08002B2CF9AE}" pid="5" name="SharedWithUsers">
    <vt:lpwstr>1903;#Eric Clifford</vt:lpwstr>
  </property>
  <property fmtid="{D5CDD505-2E9C-101B-9397-08002B2CF9AE}" pid="6" name="ContentTypeId">
    <vt:lpwstr>0x010100689208B4CFE45D45994A301009136401</vt:lpwstr>
  </property>
  <property fmtid="{D5CDD505-2E9C-101B-9397-08002B2CF9AE}" pid="7" name="MediaServiceImageTags">
    <vt:lpwstr/>
  </property>
</Properties>
</file>